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iadmsrv28\users$\kathebur001\My Documents\Föreningsstöd\Närvarokort\"/>
    </mc:Choice>
  </mc:AlternateContent>
  <bookViews>
    <workbookView xWindow="0" yWindow="0" windowWidth="19200" windowHeight="6900"/>
  </bookViews>
  <sheets>
    <sheet name="Statistik" sheetId="1" r:id="rId1"/>
    <sheet name="Summering" sheetId="2" r:id="rId2"/>
    <sheet name="Formle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G4" i="3"/>
  <c r="F4" i="3"/>
  <c r="H4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9" i="3"/>
  <c r="G8" i="3"/>
  <c r="G7" i="3"/>
  <c r="G6" i="3"/>
  <c r="G5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C17" i="1"/>
  <c r="B4" i="2" s="1"/>
  <c r="E59" i="3" l="1"/>
  <c r="B16" i="2" s="1"/>
  <c r="G59" i="3"/>
  <c r="B18" i="2" s="1"/>
  <c r="H59" i="3"/>
  <c r="B19" i="2" s="1"/>
  <c r="F59" i="3"/>
  <c r="B59" i="3"/>
  <c r="B10" i="2" s="1"/>
  <c r="A59" i="3"/>
  <c r="B9" i="2" s="1"/>
  <c r="AC24" i="1"/>
  <c r="AC23" i="1"/>
  <c r="AC22" i="1"/>
  <c r="AC21" i="1"/>
  <c r="G25" i="1"/>
  <c r="F25" i="1"/>
  <c r="E25" i="1"/>
  <c r="D25" i="1"/>
  <c r="AC25" i="1" l="1"/>
  <c r="B5" i="2" s="1"/>
  <c r="B17" i="2"/>
  <c r="AC29" i="1"/>
  <c r="AC30" i="1"/>
  <c r="D5" i="3" l="1"/>
  <c r="L5" i="3"/>
  <c r="K5" i="3"/>
  <c r="C5" i="3"/>
  <c r="J5" i="3"/>
  <c r="I5" i="3"/>
  <c r="L4" i="3"/>
  <c r="D4" i="3"/>
  <c r="K4" i="3"/>
  <c r="C4" i="3"/>
  <c r="I4" i="3"/>
  <c r="J4" i="3"/>
  <c r="E84" i="1"/>
  <c r="AC31" i="1"/>
  <c r="L84" i="1"/>
  <c r="D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K84" i="1"/>
  <c r="J84" i="1"/>
  <c r="I84" i="1"/>
  <c r="H84" i="1"/>
  <c r="G84" i="1"/>
  <c r="F84" i="1"/>
  <c r="AC59" i="1"/>
  <c r="AC67" i="1"/>
  <c r="AC71" i="1"/>
  <c r="AC75" i="1"/>
  <c r="AC79" i="1"/>
  <c r="AC83" i="1"/>
  <c r="AC82" i="1"/>
  <c r="AC81" i="1"/>
  <c r="AC80" i="1"/>
  <c r="AC78" i="1"/>
  <c r="AC77" i="1"/>
  <c r="AC76" i="1"/>
  <c r="AC74" i="1"/>
  <c r="AC73" i="1"/>
  <c r="AC72" i="1"/>
  <c r="AC70" i="1"/>
  <c r="AC69" i="1"/>
  <c r="AC68" i="1"/>
  <c r="AC66" i="1"/>
  <c r="AC65" i="1"/>
  <c r="AC64" i="1"/>
  <c r="AC63" i="1"/>
  <c r="AC62" i="1"/>
  <c r="AC61" i="1"/>
  <c r="AC60" i="1"/>
  <c r="AC58" i="1"/>
  <c r="AC57" i="1"/>
  <c r="AC56" i="1"/>
  <c r="AB84" i="1"/>
  <c r="C41" i="3" l="1"/>
  <c r="I41" i="3"/>
  <c r="L41" i="3"/>
  <c r="D41" i="3"/>
  <c r="K41" i="3"/>
  <c r="J41" i="3"/>
  <c r="I52" i="3"/>
  <c r="D52" i="3"/>
  <c r="K52" i="3"/>
  <c r="C52" i="3"/>
  <c r="L52" i="3"/>
  <c r="J52" i="3"/>
  <c r="J46" i="3"/>
  <c r="D46" i="3"/>
  <c r="L46" i="3"/>
  <c r="C46" i="3"/>
  <c r="I46" i="3"/>
  <c r="K46" i="3"/>
  <c r="I32" i="3"/>
  <c r="K32" i="3"/>
  <c r="C32" i="3"/>
  <c r="L32" i="3"/>
  <c r="J32" i="3"/>
  <c r="D32" i="3"/>
  <c r="L53" i="3"/>
  <c r="I53" i="3"/>
  <c r="C53" i="3"/>
  <c r="K53" i="3"/>
  <c r="J53" i="3"/>
  <c r="D53" i="3"/>
  <c r="D34" i="3"/>
  <c r="K34" i="3"/>
  <c r="I34" i="3"/>
  <c r="L34" i="3"/>
  <c r="J34" i="3"/>
  <c r="C34" i="3"/>
  <c r="K6" i="3"/>
  <c r="I6" i="3"/>
  <c r="C6" i="3"/>
  <c r="D6" i="3"/>
  <c r="J6" i="3"/>
  <c r="L6" i="3"/>
  <c r="D43" i="3"/>
  <c r="L43" i="3"/>
  <c r="J43" i="3"/>
  <c r="I43" i="3"/>
  <c r="C43" i="3"/>
  <c r="K43" i="3"/>
  <c r="I55" i="3"/>
  <c r="K55" i="3"/>
  <c r="C55" i="3"/>
  <c r="J55" i="3"/>
  <c r="D55" i="3"/>
  <c r="L55" i="3"/>
  <c r="J45" i="3"/>
  <c r="C45" i="3"/>
  <c r="K45" i="3"/>
  <c r="I45" i="3"/>
  <c r="L45" i="3"/>
  <c r="D45" i="3"/>
  <c r="I56" i="3"/>
  <c r="D56" i="3"/>
  <c r="K56" i="3"/>
  <c r="C56" i="3"/>
  <c r="L56" i="3"/>
  <c r="J56" i="3"/>
  <c r="D37" i="3"/>
  <c r="C37" i="3"/>
  <c r="L37" i="3"/>
  <c r="K37" i="3"/>
  <c r="J37" i="3"/>
  <c r="I37" i="3"/>
  <c r="I57" i="3"/>
  <c r="C57" i="3"/>
  <c r="L57" i="3"/>
  <c r="D57" i="3"/>
  <c r="K57" i="3"/>
  <c r="J57" i="3"/>
  <c r="D42" i="3"/>
  <c r="J42" i="3"/>
  <c r="K42" i="3"/>
  <c r="C42" i="3"/>
  <c r="L42" i="3"/>
  <c r="I42" i="3"/>
  <c r="L35" i="3"/>
  <c r="J35" i="3"/>
  <c r="C35" i="3"/>
  <c r="I35" i="3"/>
  <c r="K35" i="3"/>
  <c r="D35" i="3"/>
  <c r="C38" i="3"/>
  <c r="L38" i="3"/>
  <c r="J38" i="3"/>
  <c r="K38" i="3"/>
  <c r="I38" i="3"/>
  <c r="D38" i="3"/>
  <c r="I58" i="3"/>
  <c r="D58" i="3"/>
  <c r="J58" i="3"/>
  <c r="K58" i="3"/>
  <c r="L58" i="3"/>
  <c r="C58" i="3"/>
  <c r="C33" i="3"/>
  <c r="L33" i="3"/>
  <c r="D33" i="3"/>
  <c r="I33" i="3"/>
  <c r="K33" i="3"/>
  <c r="J33" i="3"/>
  <c r="K44" i="3"/>
  <c r="I44" i="3"/>
  <c r="C44" i="3"/>
  <c r="J44" i="3"/>
  <c r="L44" i="3"/>
  <c r="D44" i="3"/>
  <c r="J47" i="3"/>
  <c r="L47" i="3"/>
  <c r="K47" i="3"/>
  <c r="D47" i="3"/>
  <c r="I47" i="3"/>
  <c r="C47" i="3"/>
  <c r="I39" i="3"/>
  <c r="L39" i="3"/>
  <c r="D39" i="3"/>
  <c r="J39" i="3"/>
  <c r="K39" i="3"/>
  <c r="C39" i="3"/>
  <c r="C49" i="3"/>
  <c r="L49" i="3"/>
  <c r="D49" i="3"/>
  <c r="J49" i="3"/>
  <c r="K49" i="3"/>
  <c r="I49" i="3"/>
  <c r="I54" i="3"/>
  <c r="D54" i="3"/>
  <c r="L54" i="3"/>
  <c r="K54" i="3"/>
  <c r="C54" i="3"/>
  <c r="J54" i="3"/>
  <c r="D36" i="3"/>
  <c r="C36" i="3"/>
  <c r="J36" i="3"/>
  <c r="L36" i="3"/>
  <c r="K36" i="3"/>
  <c r="I36" i="3"/>
  <c r="D48" i="3"/>
  <c r="J48" i="3"/>
  <c r="K48" i="3"/>
  <c r="C48" i="3"/>
  <c r="L48" i="3"/>
  <c r="I48" i="3"/>
  <c r="L31" i="3"/>
  <c r="C31" i="3"/>
  <c r="J31" i="3"/>
  <c r="K31" i="3"/>
  <c r="I31" i="3"/>
  <c r="D31" i="3"/>
  <c r="I40" i="3"/>
  <c r="K40" i="3"/>
  <c r="C40" i="3"/>
  <c r="L40" i="3"/>
  <c r="D40" i="3"/>
  <c r="J40" i="3"/>
  <c r="I51" i="3"/>
  <c r="L51" i="3"/>
  <c r="J51" i="3"/>
  <c r="C51" i="3"/>
  <c r="D51" i="3"/>
  <c r="K51" i="3"/>
  <c r="I50" i="3"/>
  <c r="J50" i="3"/>
  <c r="C50" i="3"/>
  <c r="K50" i="3"/>
  <c r="D50" i="3"/>
  <c r="L50" i="3"/>
  <c r="AC36" i="1"/>
  <c r="AC33" i="1"/>
  <c r="AC44" i="1"/>
  <c r="AC51" i="1"/>
  <c r="AC54" i="1"/>
  <c r="AC35" i="1"/>
  <c r="AC34" i="1"/>
  <c r="AC50" i="1"/>
  <c r="AC40" i="1"/>
  <c r="AC39" i="1"/>
  <c r="AC37" i="1"/>
  <c r="AC53" i="1"/>
  <c r="AC41" i="1"/>
  <c r="AC42" i="1"/>
  <c r="AC43" i="1"/>
  <c r="AC45" i="1"/>
  <c r="AC46" i="1"/>
  <c r="AC48" i="1"/>
  <c r="AC55" i="1"/>
  <c r="AC47" i="1"/>
  <c r="AC38" i="1"/>
  <c r="AC32" i="1"/>
  <c r="AC52" i="1"/>
  <c r="AC49" i="1"/>
  <c r="I13" i="3" l="1"/>
  <c r="L13" i="3"/>
  <c r="D13" i="3"/>
  <c r="J13" i="3"/>
  <c r="C13" i="3"/>
  <c r="K13" i="3"/>
  <c r="C16" i="3"/>
  <c r="L16" i="3"/>
  <c r="J16" i="3"/>
  <c r="I16" i="3"/>
  <c r="D16" i="3"/>
  <c r="K16" i="3"/>
  <c r="K29" i="3"/>
  <c r="I29" i="3"/>
  <c r="J29" i="3"/>
  <c r="D29" i="3"/>
  <c r="L29" i="3"/>
  <c r="C29" i="3"/>
  <c r="K26" i="3"/>
  <c r="L26" i="3"/>
  <c r="C26" i="3"/>
  <c r="I26" i="3"/>
  <c r="J26" i="3"/>
  <c r="D26" i="3"/>
  <c r="L19" i="3"/>
  <c r="J19" i="3"/>
  <c r="I19" i="3"/>
  <c r="C19" i="3"/>
  <c r="D19" i="3"/>
  <c r="K19" i="3"/>
  <c r="K22" i="3"/>
  <c r="I22" i="3"/>
  <c r="J22" i="3"/>
  <c r="D22" i="3"/>
  <c r="C22" i="3"/>
  <c r="L22" i="3"/>
  <c r="L30" i="3"/>
  <c r="J30" i="3"/>
  <c r="I30" i="3"/>
  <c r="D30" i="3"/>
  <c r="C30" i="3"/>
  <c r="K30" i="3"/>
  <c r="K21" i="3"/>
  <c r="I21" i="3"/>
  <c r="L21" i="3"/>
  <c r="D21" i="3"/>
  <c r="J21" i="3"/>
  <c r="C21" i="3"/>
  <c r="C11" i="3"/>
  <c r="K11" i="3"/>
  <c r="I11" i="3"/>
  <c r="L11" i="3"/>
  <c r="D11" i="3"/>
  <c r="J11" i="3"/>
  <c r="J14" i="3"/>
  <c r="I14" i="3"/>
  <c r="L14" i="3"/>
  <c r="K14" i="3"/>
  <c r="D14" i="3"/>
  <c r="C14" i="3"/>
  <c r="I25" i="3"/>
  <c r="D25" i="3"/>
  <c r="K25" i="3"/>
  <c r="J25" i="3"/>
  <c r="C25" i="3"/>
  <c r="L25" i="3"/>
  <c r="C28" i="3"/>
  <c r="J28" i="3"/>
  <c r="K28" i="3"/>
  <c r="L28" i="3"/>
  <c r="D28" i="3"/>
  <c r="I28" i="3"/>
  <c r="J12" i="3"/>
  <c r="I12" i="3"/>
  <c r="L12" i="3"/>
  <c r="D12" i="3"/>
  <c r="K12" i="3"/>
  <c r="C12" i="3"/>
  <c r="L23" i="3"/>
  <c r="D23" i="3"/>
  <c r="J23" i="3"/>
  <c r="K23" i="3"/>
  <c r="C23" i="3"/>
  <c r="I23" i="3"/>
  <c r="J15" i="3"/>
  <c r="K15" i="3"/>
  <c r="D15" i="3"/>
  <c r="L15" i="3"/>
  <c r="I15" i="3"/>
  <c r="C15" i="3"/>
  <c r="C20" i="3"/>
  <c r="J20" i="3"/>
  <c r="I20" i="3"/>
  <c r="L20" i="3"/>
  <c r="D20" i="3"/>
  <c r="K20" i="3"/>
  <c r="J27" i="3"/>
  <c r="I27" i="3"/>
  <c r="C27" i="3"/>
  <c r="K27" i="3"/>
  <c r="D27" i="3"/>
  <c r="L27" i="3"/>
  <c r="J18" i="3"/>
  <c r="L18" i="3"/>
  <c r="C18" i="3"/>
  <c r="I18" i="3"/>
  <c r="D18" i="3"/>
  <c r="K18" i="3"/>
  <c r="K9" i="3"/>
  <c r="J9" i="3"/>
  <c r="D9" i="3"/>
  <c r="C9" i="3"/>
  <c r="I9" i="3"/>
  <c r="L9" i="3"/>
  <c r="I8" i="3"/>
  <c r="J8" i="3"/>
  <c r="K8" i="3"/>
  <c r="C8" i="3"/>
  <c r="D8" i="3"/>
  <c r="L8" i="3"/>
  <c r="K24" i="3"/>
  <c r="I24" i="3"/>
  <c r="D24" i="3"/>
  <c r="C24" i="3"/>
  <c r="L24" i="3"/>
  <c r="J24" i="3"/>
  <c r="K7" i="3"/>
  <c r="C7" i="3"/>
  <c r="L7" i="3"/>
  <c r="I7" i="3"/>
  <c r="D7" i="3"/>
  <c r="J7" i="3"/>
  <c r="C17" i="3"/>
  <c r="K17" i="3"/>
  <c r="I17" i="3"/>
  <c r="J17" i="3"/>
  <c r="L17" i="3"/>
  <c r="D17" i="3"/>
  <c r="D10" i="3"/>
  <c r="K10" i="3"/>
  <c r="J10" i="3"/>
  <c r="C10" i="3"/>
  <c r="I10" i="3"/>
  <c r="L10" i="3"/>
  <c r="AC84" i="1"/>
  <c r="B6" i="2" l="1"/>
  <c r="D34" i="2"/>
  <c r="B34" i="2"/>
  <c r="K59" i="3"/>
  <c r="B24" i="2" s="1"/>
  <c r="C59" i="3"/>
  <c r="B11" i="2" s="1"/>
  <c r="J59" i="3"/>
  <c r="B23" i="2" s="1"/>
  <c r="D59" i="3"/>
  <c r="B12" i="2" s="1"/>
  <c r="I59" i="3"/>
  <c r="B22" i="2" s="1"/>
  <c r="L59" i="3"/>
  <c r="B25" i="2" s="1"/>
</calcChain>
</file>

<file path=xl/sharedStrings.xml><?xml version="1.0" encoding="utf-8"?>
<sst xmlns="http://schemas.openxmlformats.org/spreadsheetml/2006/main" count="102" uniqueCount="88">
  <si>
    <t>Föreningens namn:</t>
  </si>
  <si>
    <t>Er huvudsakliga aktivitet (sektion):</t>
  </si>
  <si>
    <t>Om er</t>
  </si>
  <si>
    <t>Datum för sammankomst (mån+dag)</t>
  </si>
  <si>
    <t>Handboll</t>
  </si>
  <si>
    <t>Vallmo IF</t>
  </si>
  <si>
    <t>Kalle Arvidsson</t>
  </si>
  <si>
    <t>Född år</t>
  </si>
  <si>
    <t>Alice Gunnarsson</t>
  </si>
  <si>
    <t>HT 2021</t>
  </si>
  <si>
    <t xml:space="preserve">Närvaroblankett </t>
  </si>
  <si>
    <t>Ansökan avser perioden……………….</t>
  </si>
  <si>
    <t>Total antal deltare per sammankomst</t>
  </si>
  <si>
    <t>Namn på ledare och deltagare</t>
  </si>
  <si>
    <t>Kön</t>
  </si>
  <si>
    <t>Man</t>
  </si>
  <si>
    <t>Kvinna</t>
  </si>
  <si>
    <t>Kim Niklasson</t>
  </si>
  <si>
    <t>Annat</t>
  </si>
  <si>
    <t>Aktiviteten började kl.</t>
  </si>
  <si>
    <t>13.10</t>
  </si>
  <si>
    <t>Aktiviteten slutade kl.</t>
  </si>
  <si>
    <t>16.00</t>
  </si>
  <si>
    <t>Om aktivitetstillfället</t>
  </si>
  <si>
    <t>Om deltagarna</t>
  </si>
  <si>
    <t xml:space="preserve"> </t>
  </si>
  <si>
    <t>10.20</t>
  </si>
  <si>
    <t>11.40</t>
  </si>
  <si>
    <t>17.00</t>
  </si>
  <si>
    <t>18.30</t>
  </si>
  <si>
    <t>19.00</t>
  </si>
  <si>
    <t>20.00</t>
  </si>
  <si>
    <t xml:space="preserve">                 </t>
  </si>
  <si>
    <t xml:space="preserve">                </t>
  </si>
  <si>
    <r>
      <t xml:space="preserve">              </t>
    </r>
    <r>
      <rPr>
        <sz val="16"/>
        <color theme="1"/>
        <rFont val="Calibri"/>
        <family val="2"/>
        <scheme val="minor"/>
      </rPr>
      <t xml:space="preserve">     </t>
    </r>
    <r>
      <rPr>
        <sz val="16"/>
        <color theme="1"/>
        <rFont val="Bookman Old Style"/>
        <family val="1"/>
      </rPr>
      <t xml:space="preserve"> </t>
    </r>
    <r>
      <rPr>
        <sz val="18"/>
        <color theme="1"/>
        <rFont val="Bookman Old Style"/>
        <family val="1"/>
      </rPr>
      <t>Lokalt aktivitetsstöd</t>
    </r>
  </si>
  <si>
    <r>
      <rPr>
        <b/>
        <sz val="12"/>
        <color theme="1"/>
        <rFont val="Calibri"/>
        <family val="2"/>
        <scheme val="minor"/>
      </rPr>
      <t xml:space="preserve">Varför efterfrågar vi dessa siffror? </t>
    </r>
    <r>
      <rPr>
        <sz val="12"/>
        <color theme="1"/>
        <rFont val="Calibri"/>
        <family val="2"/>
        <scheme val="minor"/>
      </rPr>
      <t>För att kunna säkerställa att aktiviteterna uppfyller kraven för aktivitetsbidraget och att pengarna går till</t>
    </r>
  </si>
  <si>
    <t>Total antal sammankomster</t>
  </si>
  <si>
    <t>Närvarande ledare</t>
  </si>
  <si>
    <t>Lovisa Jonsson</t>
  </si>
  <si>
    <t>Lars Häggkvist</t>
  </si>
  <si>
    <t>Annika Strandberg</t>
  </si>
  <si>
    <t>Total antal ledare per sammankomst</t>
  </si>
  <si>
    <r>
      <t xml:space="preserve">I denna blankett redovisar ni vilka </t>
    </r>
    <r>
      <rPr>
        <i/>
        <sz val="12"/>
        <color theme="1"/>
        <rFont val="Calibri"/>
        <family val="2"/>
        <scheme val="minor"/>
      </rPr>
      <t>bidragsberättigade deltagare</t>
    </r>
    <r>
      <rPr>
        <sz val="12"/>
        <color theme="1"/>
        <rFont val="Calibri"/>
        <family val="2"/>
        <scheme val="minor"/>
      </rPr>
      <t xml:space="preserve"> (5-25 år) och vilka</t>
    </r>
    <r>
      <rPr>
        <i/>
        <sz val="12"/>
        <color theme="1"/>
        <rFont val="Calibri"/>
        <family val="2"/>
        <scheme val="minor"/>
      </rPr>
      <t xml:space="preserve"> ledare</t>
    </r>
    <r>
      <rPr>
        <sz val="12"/>
        <color theme="1"/>
        <rFont val="Calibri"/>
        <family val="2"/>
        <scheme val="minor"/>
      </rPr>
      <t xml:space="preserve"> som närvarat på era sammankomster under den termin ni ansöker för.  </t>
    </r>
  </si>
  <si>
    <t>de ändamål de är avsatta för. Underlaget används även till statistik för kommunen. Tryck på länken för att se kommunens regler för föreningsbidrag --&gt;</t>
  </si>
  <si>
    <t>Länk</t>
  </si>
  <si>
    <t>Lägg till en etta för varje sammankomst</t>
  </si>
  <si>
    <t>Summering</t>
  </si>
  <si>
    <t>Antal deltagare män</t>
  </si>
  <si>
    <t>Antal deltagartillfällen kvinnor</t>
  </si>
  <si>
    <t>Antal deltagartillfällen män</t>
  </si>
  <si>
    <t>Antal deltagare kvinnor</t>
  </si>
  <si>
    <t>D M</t>
  </si>
  <si>
    <r>
      <t xml:space="preserve">Observera att ni måste fylla i en </t>
    </r>
    <r>
      <rPr>
        <i/>
        <sz val="12"/>
        <color theme="1"/>
        <rFont val="Calibri"/>
        <family val="2"/>
        <scheme val="minor"/>
      </rPr>
      <t>1:a</t>
    </r>
    <r>
      <rPr>
        <sz val="12"/>
        <color theme="1"/>
        <rFont val="Calibri"/>
        <family val="2"/>
        <scheme val="minor"/>
      </rPr>
      <t xml:space="preserve"> för varje person som närvarat vid en sammankomst samt följa övriga instruktioner för att autosummeringen ska fungera.</t>
    </r>
  </si>
  <si>
    <t>DT M</t>
  </si>
  <si>
    <t>D K</t>
  </si>
  <si>
    <t>DT K</t>
  </si>
  <si>
    <t>5-12 år</t>
  </si>
  <si>
    <t>0-4 år</t>
  </si>
  <si>
    <t>18-25 år</t>
  </si>
  <si>
    <t>13-17 år</t>
  </si>
  <si>
    <t>Totaler</t>
  </si>
  <si>
    <r>
      <t xml:space="preserve">I redovisningen ska </t>
    </r>
    <r>
      <rPr>
        <i/>
        <sz val="12"/>
        <color theme="1"/>
        <rFont val="Calibri"/>
        <family val="2"/>
        <scheme val="minor"/>
      </rPr>
      <t>datum</t>
    </r>
    <r>
      <rPr>
        <sz val="12"/>
        <color theme="1"/>
        <rFont val="Calibri"/>
        <family val="2"/>
        <scheme val="minor"/>
      </rPr>
      <t xml:space="preserve"> för varje sammankomst, </t>
    </r>
    <r>
      <rPr>
        <i/>
        <sz val="12"/>
        <color theme="1"/>
        <rFont val="Calibri"/>
        <family val="2"/>
        <scheme val="minor"/>
      </rPr>
      <t>namn, födelseår</t>
    </r>
    <r>
      <rPr>
        <sz val="12"/>
        <color theme="1"/>
        <rFont val="Calibri"/>
        <family val="2"/>
        <scheme val="minor"/>
      </rPr>
      <t xml:space="preserve"> samt</t>
    </r>
    <r>
      <rPr>
        <i/>
        <sz val="12"/>
        <color theme="1"/>
        <rFont val="Calibri"/>
        <family val="2"/>
        <scheme val="minor"/>
      </rPr>
      <t xml:space="preserve"> kön</t>
    </r>
    <r>
      <rPr>
        <sz val="12"/>
        <color theme="1"/>
        <rFont val="Calibri"/>
        <family val="2"/>
        <scheme val="minor"/>
      </rPr>
      <t xml:space="preserve"> för alla deltagare och ledare framgå. Detta fylls i enligt exemplen i </t>
    </r>
    <r>
      <rPr>
        <sz val="12"/>
        <color rgb="FFFF0000"/>
        <rFont val="Calibri"/>
        <family val="2"/>
        <scheme val="minor"/>
      </rPr>
      <t>rött.</t>
    </r>
  </si>
  <si>
    <t>Total antal deltagartillfällen ledare</t>
  </si>
  <si>
    <t>Total antal deltagartillfällen barn- och unga</t>
  </si>
  <si>
    <t>Ålder per deltagare</t>
  </si>
  <si>
    <t>Ålder per deltagartillfälle</t>
  </si>
  <si>
    <t>D 0-4 år</t>
  </si>
  <si>
    <t>DT 0-4 år</t>
  </si>
  <si>
    <t>DT 5-12 år</t>
  </si>
  <si>
    <t>DT 13-17 år</t>
  </si>
  <si>
    <t>DT 18-25 år</t>
  </si>
  <si>
    <t>D 5-12 år</t>
  </si>
  <si>
    <t>D 13-17 år</t>
  </si>
  <si>
    <t>D 18-25 år</t>
  </si>
  <si>
    <t>Formler, rör ej!</t>
  </si>
  <si>
    <t xml:space="preserve">Instruktioner </t>
  </si>
  <si>
    <t>Total antal deltagartillfällen per deltagare</t>
  </si>
  <si>
    <t>Total antal ledartillfällen per ledare</t>
  </si>
  <si>
    <t>Exemplen ska bytas ut när blanketten fylls i. Totalerna beräknas automatiskt med hjälp av autosummeringar utifrån ifylld blankett.</t>
  </si>
  <si>
    <t xml:space="preserve">Estimerat aktivitetsbidrag Knivsta kommun </t>
  </si>
  <si>
    <t xml:space="preserve">Detta närvarokort kan användas för att ansöka om aktivitetsbidrag  </t>
  </si>
  <si>
    <t xml:space="preserve"> -</t>
  </si>
  <si>
    <t xml:space="preserve">Estimerat aktivitetsbidrag från Knivsta kommun: </t>
  </si>
  <si>
    <t xml:space="preserve">bidrag föreningen kan få från kommunen givet en godkänd ansökan. </t>
  </si>
  <si>
    <t>från Knivsta kommun. Nedan redovisas en estimerad summa på det</t>
  </si>
  <si>
    <t xml:space="preserve">Summan baseras på antalet redovisade deltagartillfällen i detta </t>
  </si>
  <si>
    <t>dokument samt ett bidrag på 5-7 kr/per deltagartillfälle.</t>
  </si>
  <si>
    <t>Detta gäller även summeringen på nästa sida (se "summering" i flikarna) där ni hittar statistik och en estimerad summa för aktivitetsstödet.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</si>
</sst>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\ &quot;kr&quot;"/>
  </numFmts>
  <fonts count="28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6"/>
      <color theme="1"/>
      <name val="Bookman Old Style"/>
      <family val="1"/>
    </font>
    <font>
      <u/>
      <sz val="11"/>
      <color theme="1"/>
      <name val="Bookman Old Style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8"/>
      <color theme="1"/>
      <name val="Bookman Old Style"/>
      <family val="1"/>
    </font>
    <font>
      <sz val="12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Bookman Old Style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EFE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5" fillId="9" borderId="19" applyNumberFormat="0" applyAlignment="0" applyProtection="0"/>
  </cellStyleXfs>
  <cellXfs count="157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2" fillId="0" borderId="3" xfId="0" applyFont="1" applyBorder="1"/>
    <xf numFmtId="0" fontId="2" fillId="0" borderId="0" xfId="0" applyFont="1" applyBorder="1"/>
    <xf numFmtId="0" fontId="2" fillId="0" borderId="7" xfId="0" applyFont="1" applyBorder="1"/>
    <xf numFmtId="0" fontId="0" fillId="2" borderId="0" xfId="0" applyFill="1" applyBorder="1"/>
    <xf numFmtId="0" fontId="9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3" xfId="0" applyFill="1" applyBorder="1"/>
    <xf numFmtId="0" fontId="0" fillId="2" borderId="9" xfId="0" applyFill="1" applyBorder="1"/>
    <xf numFmtId="0" fontId="9" fillId="3" borderId="10" xfId="0" applyFont="1" applyFill="1" applyBorder="1"/>
    <xf numFmtId="0" fontId="0" fillId="3" borderId="11" xfId="0" applyFill="1" applyBorder="1"/>
    <xf numFmtId="0" fontId="0" fillId="3" borderId="2" xfId="0" applyFill="1" applyBorder="1"/>
    <xf numFmtId="0" fontId="2" fillId="0" borderId="0" xfId="0" applyFont="1" applyFill="1" applyBorder="1"/>
    <xf numFmtId="0" fontId="0" fillId="5" borderId="2" xfId="0" applyFill="1" applyBorder="1"/>
    <xf numFmtId="16" fontId="2" fillId="6" borderId="2" xfId="0" applyNumberFormat="1" applyFont="1" applyFill="1" applyBorder="1"/>
    <xf numFmtId="0" fontId="0" fillId="6" borderId="2" xfId="0" applyFill="1" applyBorder="1"/>
    <xf numFmtId="0" fontId="0" fillId="7" borderId="2" xfId="0" applyFill="1" applyBorder="1"/>
    <xf numFmtId="16" fontId="2" fillId="6" borderId="11" xfId="0" applyNumberFormat="1" applyFont="1" applyFill="1" applyBorder="1"/>
    <xf numFmtId="0" fontId="11" fillId="0" borderId="7" xfId="0" applyFont="1" applyBorder="1"/>
    <xf numFmtId="0" fontId="0" fillId="5" borderId="14" xfId="0" applyFill="1" applyBorder="1"/>
    <xf numFmtId="0" fontId="10" fillId="7" borderId="16" xfId="0" applyFont="1" applyFill="1" applyBorder="1"/>
    <xf numFmtId="0" fontId="0" fillId="7" borderId="16" xfId="0" applyFill="1" applyBorder="1"/>
    <xf numFmtId="0" fontId="7" fillId="2" borderId="6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2" fillId="2" borderId="4" xfId="0" applyFont="1" applyFill="1" applyBorder="1"/>
    <xf numFmtId="0" fontId="12" fillId="2" borderId="12" xfId="0" applyFont="1" applyFill="1" applyBorder="1"/>
    <xf numFmtId="0" fontId="13" fillId="2" borderId="12" xfId="0" applyFont="1" applyFill="1" applyBorder="1"/>
    <xf numFmtId="0" fontId="14" fillId="2" borderId="12" xfId="0" applyFont="1" applyFill="1" applyBorder="1"/>
    <xf numFmtId="0" fontId="14" fillId="2" borderId="5" xfId="0" applyFont="1" applyFill="1" applyBorder="1"/>
    <xf numFmtId="0" fontId="14" fillId="0" borderId="0" xfId="0" applyFont="1"/>
    <xf numFmtId="0" fontId="4" fillId="2" borderId="6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16" fillId="2" borderId="0" xfId="0" applyFont="1" applyFill="1" applyBorder="1"/>
    <xf numFmtId="16" fontId="2" fillId="2" borderId="0" xfId="0" applyNumberFormat="1" applyFont="1" applyFill="1" applyBorder="1"/>
    <xf numFmtId="0" fontId="9" fillId="8" borderId="4" xfId="0" applyFont="1" applyFill="1" applyBorder="1"/>
    <xf numFmtId="0" fontId="4" fillId="8" borderId="12" xfId="0" applyFont="1" applyFill="1" applyBorder="1"/>
    <xf numFmtId="0" fontId="4" fillId="8" borderId="5" xfId="0" applyFont="1" applyFill="1" applyBorder="1"/>
    <xf numFmtId="0" fontId="4" fillId="8" borderId="6" xfId="0" applyFont="1" applyFill="1" applyBorder="1"/>
    <xf numFmtId="0" fontId="4" fillId="8" borderId="0" xfId="0" applyFont="1" applyFill="1" applyBorder="1"/>
    <xf numFmtId="0" fontId="4" fillId="8" borderId="7" xfId="0" applyFont="1" applyFill="1" applyBorder="1"/>
    <xf numFmtId="0" fontId="4" fillId="8" borderId="8" xfId="0" applyFont="1" applyFill="1" applyBorder="1"/>
    <xf numFmtId="0" fontId="4" fillId="8" borderId="13" xfId="0" applyFont="1" applyFill="1" applyBorder="1"/>
    <xf numFmtId="0" fontId="4" fillId="8" borderId="9" xfId="0" applyFont="1" applyFill="1" applyBorder="1"/>
    <xf numFmtId="0" fontId="4" fillId="4" borderId="4" xfId="0" applyFont="1" applyFill="1" applyBorder="1"/>
    <xf numFmtId="0" fontId="4" fillId="4" borderId="12" xfId="0" applyFont="1" applyFill="1" applyBorder="1"/>
    <xf numFmtId="0" fontId="4" fillId="4" borderId="5" xfId="0" applyFont="1" applyFill="1" applyBorder="1"/>
    <xf numFmtId="0" fontId="4" fillId="4" borderId="8" xfId="0" applyFont="1" applyFill="1" applyBorder="1"/>
    <xf numFmtId="0" fontId="4" fillId="4" borderId="13" xfId="0" applyFont="1" applyFill="1" applyBorder="1"/>
    <xf numFmtId="0" fontId="4" fillId="4" borderId="9" xfId="0" applyFont="1" applyFill="1" applyBorder="1"/>
    <xf numFmtId="0" fontId="18" fillId="2" borderId="7" xfId="0" applyFont="1" applyFill="1" applyBorder="1"/>
    <xf numFmtId="0" fontId="4" fillId="2" borderId="8" xfId="0" applyFont="1" applyFill="1" applyBorder="1"/>
    <xf numFmtId="0" fontId="18" fillId="2" borderId="9" xfId="0" applyFont="1" applyFill="1" applyBorder="1"/>
    <xf numFmtId="0" fontId="20" fillId="2" borderId="0" xfId="0" applyFont="1" applyFill="1" applyBorder="1"/>
    <xf numFmtId="0" fontId="4" fillId="5" borderId="5" xfId="0" applyFont="1" applyFill="1" applyBorder="1"/>
    <xf numFmtId="0" fontId="4" fillId="5" borderId="11" xfId="0" applyFont="1" applyFill="1" applyBorder="1"/>
    <xf numFmtId="0" fontId="9" fillId="5" borderId="2" xfId="0" applyFont="1" applyFill="1" applyBorder="1"/>
    <xf numFmtId="0" fontId="9" fillId="0" borderId="0" xfId="0" applyFont="1" applyFill="1" applyBorder="1"/>
    <xf numFmtId="0" fontId="0" fillId="0" borderId="0" xfId="0" applyFill="1"/>
    <xf numFmtId="0" fontId="5" fillId="2" borderId="0" xfId="0" applyFont="1" applyFill="1" applyBorder="1"/>
    <xf numFmtId="0" fontId="0" fillId="5" borderId="11" xfId="0" applyFill="1" applyBorder="1"/>
    <xf numFmtId="0" fontId="0" fillId="4" borderId="11" xfId="0" applyFill="1" applyBorder="1"/>
    <xf numFmtId="0" fontId="0" fillId="5" borderId="4" xfId="0" applyFill="1" applyBorder="1"/>
    <xf numFmtId="0" fontId="0" fillId="5" borderId="10" xfId="0" applyFill="1" applyBorder="1"/>
    <xf numFmtId="0" fontId="2" fillId="0" borderId="6" xfId="0" applyFont="1" applyBorder="1"/>
    <xf numFmtId="0" fontId="2" fillId="0" borderId="6" xfId="0" applyFont="1" applyFill="1" applyBorder="1"/>
    <xf numFmtId="0" fontId="11" fillId="0" borderId="6" xfId="0" applyFont="1" applyBorder="1"/>
    <xf numFmtId="0" fontId="21" fillId="2" borderId="0" xfId="0" applyFont="1" applyFill="1" applyBorder="1"/>
    <xf numFmtId="0" fontId="9" fillId="4" borderId="2" xfId="0" applyFont="1" applyFill="1" applyBorder="1"/>
    <xf numFmtId="0" fontId="21" fillId="4" borderId="11" xfId="0" applyFont="1" applyFill="1" applyBorder="1"/>
    <xf numFmtId="0" fontId="21" fillId="4" borderId="10" xfId="0" applyFont="1" applyFill="1" applyBorder="1"/>
    <xf numFmtId="0" fontId="0" fillId="4" borderId="2" xfId="0" applyFill="1" applyBorder="1"/>
    <xf numFmtId="0" fontId="0" fillId="4" borderId="17" xfId="0" applyFill="1" applyBorder="1"/>
    <xf numFmtId="0" fontId="9" fillId="4" borderId="10" xfId="0" applyFont="1" applyFill="1" applyBorder="1"/>
    <xf numFmtId="0" fontId="21" fillId="4" borderId="17" xfId="0" applyFont="1" applyFill="1" applyBorder="1"/>
    <xf numFmtId="0" fontId="21" fillId="4" borderId="2" xfId="0" applyFont="1" applyFill="1" applyBorder="1"/>
    <xf numFmtId="0" fontId="0" fillId="5" borderId="15" xfId="0" applyFill="1" applyBorder="1"/>
    <xf numFmtId="0" fontId="5" fillId="2" borderId="6" xfId="0" applyFont="1" applyFill="1" applyBorder="1"/>
    <xf numFmtId="0" fontId="9" fillId="5" borderId="4" xfId="0" applyFont="1" applyFill="1" applyBorder="1"/>
    <xf numFmtId="0" fontId="9" fillId="5" borderId="10" xfId="0" applyFont="1" applyFill="1" applyBorder="1"/>
    <xf numFmtId="0" fontId="3" fillId="5" borderId="14" xfId="0" applyFont="1" applyFill="1" applyBorder="1"/>
    <xf numFmtId="0" fontId="0" fillId="4" borderId="13" xfId="0" applyFill="1" applyBorder="1"/>
    <xf numFmtId="0" fontId="4" fillId="7" borderId="2" xfId="0" applyFont="1" applyFill="1" applyBorder="1"/>
    <xf numFmtId="0" fontId="23" fillId="4" borderId="13" xfId="2" applyFill="1" applyBorder="1"/>
    <xf numFmtId="0" fontId="24" fillId="4" borderId="13" xfId="2" applyFont="1" applyFill="1" applyBorder="1"/>
    <xf numFmtId="0" fontId="4" fillId="7" borderId="18" xfId="0" applyFont="1" applyFill="1" applyBorder="1"/>
    <xf numFmtId="0" fontId="0" fillId="7" borderId="11" xfId="0" applyFill="1" applyBorder="1"/>
    <xf numFmtId="1" fontId="2" fillId="0" borderId="2" xfId="0" applyNumberFormat="1" applyFont="1" applyFill="1" applyBorder="1"/>
    <xf numFmtId="1" fontId="0" fillId="0" borderId="2" xfId="0" applyNumberFormat="1" applyFill="1" applyBorder="1"/>
    <xf numFmtId="0" fontId="4" fillId="5" borderId="2" xfId="0" applyFont="1" applyFill="1" applyBorder="1"/>
    <xf numFmtId="1" fontId="3" fillId="7" borderId="2" xfId="0" applyNumberFormat="1" applyFont="1" applyFill="1" applyBorder="1"/>
    <xf numFmtId="0" fontId="6" fillId="0" borderId="0" xfId="0" applyFont="1" applyFill="1" applyBorder="1"/>
    <xf numFmtId="0" fontId="0" fillId="0" borderId="2" xfId="0" applyFill="1" applyBorder="1"/>
    <xf numFmtId="0" fontId="10" fillId="7" borderId="2" xfId="0" applyFont="1" applyFill="1" applyBorder="1"/>
    <xf numFmtId="0" fontId="26" fillId="2" borderId="0" xfId="0" applyFont="1" applyFill="1" applyBorder="1"/>
    <xf numFmtId="0" fontId="26" fillId="2" borderId="7" xfId="0" applyFont="1" applyFill="1" applyBorder="1"/>
    <xf numFmtId="0" fontId="26" fillId="0" borderId="0" xfId="0" applyFont="1" applyFill="1" applyBorder="1"/>
    <xf numFmtId="0" fontId="26" fillId="0" borderId="0" xfId="0" applyFont="1" applyFill="1"/>
    <xf numFmtId="0" fontId="12" fillId="0" borderId="12" xfId="0" applyFont="1" applyFill="1" applyBorder="1"/>
    <xf numFmtId="0" fontId="19" fillId="0" borderId="6" xfId="0" applyFont="1" applyFill="1" applyBorder="1"/>
    <xf numFmtId="0" fontId="15" fillId="2" borderId="6" xfId="0" applyFont="1" applyFill="1" applyBorder="1"/>
    <xf numFmtId="0" fontId="15" fillId="0" borderId="6" xfId="0" applyFont="1" applyFill="1" applyBorder="1"/>
    <xf numFmtId="0" fontId="9" fillId="2" borderId="6" xfId="0" applyFont="1" applyFill="1" applyBorder="1"/>
    <xf numFmtId="0" fontId="2" fillId="2" borderId="7" xfId="0" applyFont="1" applyFill="1" applyBorder="1"/>
    <xf numFmtId="0" fontId="2" fillId="0" borderId="0" xfId="0" applyFont="1" applyFill="1"/>
    <xf numFmtId="0" fontId="0" fillId="0" borderId="2" xfId="0" applyBorder="1"/>
    <xf numFmtId="0" fontId="4" fillId="11" borderId="2" xfId="0" applyFont="1" applyFill="1" applyBorder="1"/>
    <xf numFmtId="0" fontId="4" fillId="3" borderId="2" xfId="0" applyFont="1" applyFill="1" applyBorder="1"/>
    <xf numFmtId="0" fontId="0" fillId="10" borderId="2" xfId="0" applyFill="1" applyBorder="1"/>
    <xf numFmtId="0" fontId="10" fillId="0" borderId="7" xfId="0" applyFont="1" applyBorder="1"/>
    <xf numFmtId="0" fontId="10" fillId="0" borderId="6" xfId="0" applyFont="1" applyBorder="1"/>
    <xf numFmtId="0" fontId="2" fillId="0" borderId="0" xfId="0" applyFont="1"/>
    <xf numFmtId="16" fontId="2" fillId="0" borderId="0" xfId="0" applyNumberFormat="1" applyFont="1" applyFill="1"/>
    <xf numFmtId="0" fontId="2" fillId="0" borderId="0" xfId="3" applyFont="1" applyFill="1" applyBorder="1"/>
    <xf numFmtId="0" fontId="27" fillId="0" borderId="0" xfId="0" applyFont="1"/>
    <xf numFmtId="0" fontId="27" fillId="0" borderId="0" xfId="0" applyFont="1" applyFill="1" applyBorder="1"/>
    <xf numFmtId="0" fontId="10" fillId="0" borderId="0" xfId="0" applyFont="1" applyBorder="1"/>
    <xf numFmtId="0" fontId="10" fillId="0" borderId="0" xfId="0" applyFont="1" applyFill="1" applyBorder="1"/>
    <xf numFmtId="0" fontId="10" fillId="0" borderId="3" xfId="0" applyFont="1" applyBorder="1"/>
    <xf numFmtId="0" fontId="21" fillId="0" borderId="3" xfId="0" applyFont="1" applyBorder="1"/>
    <xf numFmtId="0" fontId="11" fillId="0" borderId="3" xfId="0" applyFont="1" applyBorder="1"/>
    <xf numFmtId="0" fontId="18" fillId="2" borderId="0" xfId="0" applyFont="1" applyFill="1" applyBorder="1"/>
    <xf numFmtId="1" fontId="10" fillId="0" borderId="0" xfId="0" applyNumberFormat="1" applyFont="1" applyBorder="1"/>
    <xf numFmtId="1" fontId="0" fillId="0" borderId="0" xfId="0" applyNumberFormat="1" applyBorder="1"/>
    <xf numFmtId="1" fontId="0" fillId="0" borderId="7" xfId="0" applyNumberFormat="1" applyBorder="1"/>
    <xf numFmtId="1" fontId="10" fillId="0" borderId="7" xfId="0" applyNumberFormat="1" applyFont="1" applyBorder="1"/>
    <xf numFmtId="1" fontId="10" fillId="0" borderId="0" xfId="0" applyNumberFormat="1" applyFont="1" applyFill="1" applyBorder="1"/>
    <xf numFmtId="0" fontId="0" fillId="2" borderId="8" xfId="0" applyFill="1" applyBorder="1"/>
    <xf numFmtId="0" fontId="0" fillId="7" borderId="20" xfId="0" applyFill="1" applyBorder="1"/>
    <xf numFmtId="0" fontId="11" fillId="5" borderId="14" xfId="1" applyFont="1" applyFill="1" applyBorder="1"/>
    <xf numFmtId="0" fontId="10" fillId="0" borderId="10" xfId="0" applyFont="1" applyFill="1" applyBorder="1"/>
    <xf numFmtId="0" fontId="10" fillId="0" borderId="17" xfId="0" applyFont="1" applyFill="1" applyBorder="1"/>
    <xf numFmtId="16" fontId="10" fillId="0" borderId="17" xfId="0" applyNumberFormat="1" applyFont="1" applyFill="1" applyBorder="1"/>
    <xf numFmtId="0" fontId="10" fillId="0" borderId="11" xfId="0" applyFont="1" applyFill="1" applyBorder="1"/>
    <xf numFmtId="0" fontId="10" fillId="0" borderId="6" xfId="3" applyFont="1" applyFill="1" applyBorder="1"/>
    <xf numFmtId="0" fontId="10" fillId="0" borderId="7" xfId="0" applyFont="1" applyFill="1" applyBorder="1"/>
    <xf numFmtId="0" fontId="11" fillId="0" borderId="10" xfId="0" applyFont="1" applyFill="1" applyBorder="1"/>
    <xf numFmtId="0" fontId="11" fillId="0" borderId="17" xfId="0" applyFont="1" applyFill="1" applyBorder="1"/>
    <xf numFmtId="0" fontId="11" fillId="0" borderId="11" xfId="0" applyFont="1" applyFill="1" applyBorder="1"/>
    <xf numFmtId="0" fontId="0" fillId="0" borderId="17" xfId="0" applyBorder="1" applyAlignment="1">
      <alignment horizontal="center"/>
    </xf>
    <xf numFmtId="167" fontId="0" fillId="0" borderId="11" xfId="0" applyNumberFormat="1" applyBorder="1"/>
    <xf numFmtId="167" fontId="0" fillId="0" borderId="10" xfId="0" applyNumberFormat="1" applyBorder="1"/>
    <xf numFmtId="0" fontId="0" fillId="12" borderId="10" xfId="0" applyFill="1" applyBorder="1"/>
    <xf numFmtId="0" fontId="0" fillId="13" borderId="4" xfId="0" applyFill="1" applyBorder="1"/>
    <xf numFmtId="0" fontId="0" fillId="13" borderId="12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0" xfId="0" applyFill="1" applyBorder="1"/>
    <xf numFmtId="0" fontId="0" fillId="13" borderId="7" xfId="0" applyFill="1" applyBorder="1"/>
    <xf numFmtId="0" fontId="0" fillId="13" borderId="8" xfId="0" applyFill="1" applyBorder="1"/>
    <xf numFmtId="0" fontId="0" fillId="13" borderId="13" xfId="0" applyFill="1" applyBorder="1"/>
    <xf numFmtId="0" fontId="0" fillId="13" borderId="9" xfId="0" applyFill="1" applyBorder="1"/>
  </cellXfs>
  <cellStyles count="4">
    <cellStyle name="Hyperlänk" xfId="2" builtinId="8"/>
    <cellStyle name="Indata" xfId="3" builtinId="20"/>
    <cellStyle name="Länkad cell" xfId="1" builtinId="24"/>
    <cellStyle name="Normal" xfId="0" builtinId="0"/>
  </cellStyles>
  <dxfs count="0"/>
  <tableStyles count="0" defaultTableStyle="TableStyleMedium2" defaultPivotStyle="PivotStyleLight16"/>
  <colors>
    <mruColors>
      <color rgb="FFFDEFE7"/>
      <color rgb="FFF2F7FC"/>
      <color rgb="FFFFF7E1"/>
      <color rgb="FFFDFDFD"/>
      <color rgb="FFF1F7ED"/>
      <color rgb="FFF3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Ålder deltagare</a:t>
            </a:r>
          </a:p>
        </c:rich>
      </c:tx>
      <c:layout>
        <c:manualLayout>
          <c:xMode val="edge"/>
          <c:yMode val="edge"/>
          <c:x val="0.39286789151356083"/>
          <c:y val="3.7079719873725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Summering!$A$16:$A$19</c:f>
              <c:strCache>
                <c:ptCount val="4"/>
                <c:pt idx="0">
                  <c:v>0-4 år</c:v>
                </c:pt>
                <c:pt idx="1">
                  <c:v>5-12 år</c:v>
                </c:pt>
                <c:pt idx="2">
                  <c:v>13-17 år</c:v>
                </c:pt>
                <c:pt idx="3">
                  <c:v>18-25 år</c:v>
                </c:pt>
              </c:strCache>
            </c:strRef>
          </c:cat>
          <c:val>
            <c:numRef>
              <c:f>Summering!$B$16:$B$19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2-484E-8E78-838F6F931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784808"/>
        <c:axId val="605785136"/>
      </c:barChart>
      <c:catAx>
        <c:axId val="60578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5785136"/>
        <c:crosses val="autoZero"/>
        <c:auto val="1"/>
        <c:lblAlgn val="ctr"/>
        <c:lblOffset val="100"/>
        <c:noMultiLvlLbl val="0"/>
      </c:catAx>
      <c:valAx>
        <c:axId val="60578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5784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Kön</a:t>
            </a:r>
            <a:r>
              <a:rPr lang="sv-SE" baseline="0">
                <a:solidFill>
                  <a:sysClr val="windowText" lastClr="000000"/>
                </a:solidFill>
              </a:rPr>
              <a:t> deltagare &amp; deltagartillfällen</a:t>
            </a:r>
            <a:endParaRPr lang="sv-SE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Summering!$A$9:$A$12</c:f>
              <c:strCache>
                <c:ptCount val="4"/>
                <c:pt idx="0">
                  <c:v>Antal deltagare kvinnor</c:v>
                </c:pt>
                <c:pt idx="1">
                  <c:v>Antal deltagare män</c:v>
                </c:pt>
                <c:pt idx="2">
                  <c:v>Antal deltagartillfällen kvinnor</c:v>
                </c:pt>
                <c:pt idx="3">
                  <c:v>Antal deltagartillfällen män</c:v>
                </c:pt>
              </c:strCache>
            </c:strRef>
          </c:cat>
          <c:val>
            <c:numRef>
              <c:f>Summering!$B$9:$B$12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7-4279-801F-1739A7717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8033256"/>
        <c:axId val="768034896"/>
      </c:barChart>
      <c:catAx>
        <c:axId val="76803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34896"/>
        <c:crosses val="autoZero"/>
        <c:auto val="1"/>
        <c:lblAlgn val="ctr"/>
        <c:lblOffset val="100"/>
        <c:noMultiLvlLbl val="0"/>
      </c:catAx>
      <c:valAx>
        <c:axId val="7680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3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Ålder</a:t>
            </a:r>
            <a:r>
              <a:rPr lang="sv-SE" baseline="0">
                <a:solidFill>
                  <a:sysClr val="windowText" lastClr="000000"/>
                </a:solidFill>
              </a:rPr>
              <a:t> deltagartillfällen</a:t>
            </a:r>
            <a:endParaRPr lang="sv-SE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Summering!$A$22:$A$25</c:f>
              <c:strCache>
                <c:ptCount val="4"/>
                <c:pt idx="0">
                  <c:v>0-4 år</c:v>
                </c:pt>
                <c:pt idx="1">
                  <c:v>5-12 år</c:v>
                </c:pt>
                <c:pt idx="2">
                  <c:v>13-17 år</c:v>
                </c:pt>
                <c:pt idx="3">
                  <c:v>18-25 år</c:v>
                </c:pt>
              </c:strCache>
            </c:strRef>
          </c:cat>
          <c:val>
            <c:numRef>
              <c:f>Summering!$B$22:$B$25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2-4327-8443-739FDEFA0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8041456"/>
        <c:axId val="768039816"/>
      </c:barChart>
      <c:catAx>
        <c:axId val="76804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39816"/>
        <c:crosses val="autoZero"/>
        <c:auto val="1"/>
        <c:lblAlgn val="ctr"/>
        <c:lblOffset val="100"/>
        <c:noMultiLvlLbl val="0"/>
      </c:catAx>
      <c:valAx>
        <c:axId val="76803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6804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898073</xdr:colOff>
      <xdr:row>4</xdr:row>
      <xdr:rowOff>217621</xdr:rowOff>
    </xdr:from>
    <xdr:to>
      <xdr:col>29</xdr:col>
      <xdr:colOff>111331</xdr:colOff>
      <xdr:row>7</xdr:row>
      <xdr:rowOff>310532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5151" y="1095900"/>
          <a:ext cx="1909947" cy="905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606425</xdr:colOff>
      <xdr:row>16</xdr:row>
      <xdr:rowOff>174625</xdr:rowOff>
    </xdr:from>
    <xdr:to>
      <xdr:col>12</xdr:col>
      <xdr:colOff>285750</xdr:colOff>
      <xdr:row>32</xdr:row>
      <xdr:rowOff>25400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2</xdr:row>
      <xdr:rowOff>3175</xdr:rowOff>
    </xdr:from>
    <xdr:to>
      <xdr:col>12</xdr:col>
      <xdr:colOff>285750</xdr:colOff>
      <xdr:row>16</xdr:row>
      <xdr:rowOff>41275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603250</xdr:colOff>
      <xdr:row>33</xdr:row>
      <xdr:rowOff>3175</xdr:rowOff>
    </xdr:from>
    <xdr:to>
      <xdr:col>12</xdr:col>
      <xdr:colOff>298450</xdr:colOff>
      <xdr:row>47</xdr:row>
      <xdr:rowOff>168275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nivsta.se/download/18.7a15f94516e8e25421b1fcb7/1575037838115/Regler%20f%C3%B6r%20f%C3%B6reningsbidrag%20i%20Knivsta%20kommu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tabSelected="1" zoomScale="77" zoomScaleNormal="77" workbookViewId="0">
      <selection activeCell="S22" sqref="S22"/>
    </sheetView>
  </sheetViews>
  <sheetFormatPr defaultRowHeight="14.5" x14ac:dyDescent="0.35"/>
  <cols>
    <col min="1" max="1" width="35.54296875" customWidth="1"/>
    <col min="2" max="2" width="11.54296875" bestFit="1" customWidth="1"/>
    <col min="3" max="3" width="11.54296875" customWidth="1"/>
    <col min="4" max="4" width="10.6328125" customWidth="1"/>
    <col min="5" max="5" width="7.81640625" customWidth="1"/>
    <col min="6" max="6" width="8.26953125" customWidth="1"/>
    <col min="7" max="7" width="8" customWidth="1"/>
    <col min="8" max="8" width="6.7265625" customWidth="1"/>
    <col min="9" max="9" width="6.81640625" customWidth="1"/>
    <col min="10" max="10" width="7.1796875" customWidth="1"/>
    <col min="11" max="12" width="6.7265625" customWidth="1"/>
    <col min="13" max="13" width="6.1796875" customWidth="1"/>
    <col min="14" max="14" width="6.54296875" customWidth="1"/>
    <col min="15" max="15" width="6" customWidth="1"/>
    <col min="16" max="16" width="4.81640625" customWidth="1"/>
    <col min="17" max="17" width="6.26953125" customWidth="1"/>
    <col min="18" max="18" width="5.54296875" customWidth="1"/>
    <col min="19" max="19" width="5.7265625" customWidth="1"/>
    <col min="20" max="23" width="5.1796875" customWidth="1"/>
    <col min="24" max="24" width="4.7265625" customWidth="1"/>
    <col min="25" max="25" width="4.81640625" customWidth="1"/>
    <col min="26" max="27" width="5" customWidth="1"/>
    <col min="28" max="28" width="4.81640625" customWidth="1"/>
    <col min="29" max="29" width="40.36328125" customWidth="1"/>
    <col min="30" max="30" width="8.453125" customWidth="1"/>
    <col min="31" max="31" width="14.1796875" customWidth="1"/>
    <col min="38" max="38" width="8.6328125" bestFit="1" customWidth="1"/>
    <col min="40" max="40" width="9.6328125" bestFit="1" customWidth="1"/>
    <col min="43" max="43" width="10.6328125" bestFit="1" customWidth="1"/>
  </cols>
  <sheetData>
    <row r="1" spans="1:35" s="34" customFormat="1" ht="21" x14ac:dyDescent="0.45">
      <c r="A1" s="29" t="s">
        <v>10</v>
      </c>
      <c r="B1" s="30"/>
      <c r="C1" s="103"/>
      <c r="D1" s="30"/>
      <c r="E1" s="31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3"/>
    </row>
    <row r="2" spans="1:35" ht="12.75" customHeight="1" x14ac:dyDescent="0.45">
      <c r="A2" s="26"/>
      <c r="B2" s="27"/>
      <c r="C2" s="27"/>
      <c r="D2" s="27"/>
      <c r="E2" s="28"/>
      <c r="F2" s="2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0"/>
    </row>
    <row r="3" spans="1:35" ht="21" x14ac:dyDescent="0.5">
      <c r="A3" s="13" t="s">
        <v>2</v>
      </c>
      <c r="B3" s="14"/>
      <c r="C3" s="7"/>
      <c r="D3" s="40" t="s">
        <v>75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  <c r="AC3" s="36" t="s">
        <v>33</v>
      </c>
      <c r="AD3" s="7"/>
      <c r="AE3" s="1"/>
    </row>
    <row r="4" spans="1:35" ht="23" x14ac:dyDescent="0.5">
      <c r="A4" s="35" t="s">
        <v>0</v>
      </c>
      <c r="B4" s="55" t="s">
        <v>5</v>
      </c>
      <c r="C4" s="37"/>
      <c r="D4" s="43" t="s">
        <v>42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  <c r="AC4" s="64" t="s">
        <v>34</v>
      </c>
      <c r="AD4" s="7"/>
      <c r="AE4" s="10"/>
    </row>
    <row r="5" spans="1:35" ht="18" customHeight="1" x14ac:dyDescent="0.35">
      <c r="A5" s="56" t="s">
        <v>1</v>
      </c>
      <c r="B5" s="57" t="s">
        <v>4</v>
      </c>
      <c r="C5" s="37"/>
      <c r="D5" s="43" t="s">
        <v>61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7"/>
      <c r="AD5" s="7"/>
      <c r="AE5" s="10"/>
      <c r="AG5" s="2"/>
      <c r="AH5" s="2"/>
      <c r="AI5" s="2"/>
    </row>
    <row r="6" spans="1:35" ht="21" customHeight="1" x14ac:dyDescent="0.35">
      <c r="A6" s="35"/>
      <c r="B6" s="126"/>
      <c r="C6" s="37"/>
      <c r="D6" s="43" t="s">
        <v>78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7"/>
      <c r="AD6" s="7"/>
      <c r="AE6" s="10"/>
      <c r="AG6" s="2"/>
      <c r="AH6" s="2"/>
      <c r="AI6" s="2"/>
    </row>
    <row r="7" spans="1:35" ht="22.5" customHeight="1" x14ac:dyDescent="0.35">
      <c r="A7" s="9"/>
      <c r="B7" s="7"/>
      <c r="C7" s="7"/>
      <c r="D7" s="43" t="s">
        <v>87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7"/>
      <c r="AD7" s="7"/>
      <c r="AE7" s="10"/>
      <c r="AG7" s="2"/>
      <c r="AH7" s="2"/>
      <c r="AI7" s="2"/>
    </row>
    <row r="8" spans="1:35" ht="24.5" customHeight="1" x14ac:dyDescent="0.45">
      <c r="A8" s="104" t="s">
        <v>11</v>
      </c>
      <c r="B8" s="58" t="s">
        <v>9</v>
      </c>
      <c r="C8" s="38"/>
      <c r="D8" s="46" t="s">
        <v>52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8"/>
      <c r="AC8" s="7"/>
      <c r="AD8" s="7"/>
      <c r="AE8" s="10"/>
      <c r="AG8" s="2"/>
      <c r="AH8" s="2"/>
      <c r="AI8" s="2"/>
    </row>
    <row r="9" spans="1:35" ht="21" customHeight="1" x14ac:dyDescent="0.35">
      <c r="A9" s="105"/>
      <c r="B9" s="38"/>
      <c r="C9" s="3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0"/>
      <c r="AG9" s="2"/>
      <c r="AH9" s="2"/>
      <c r="AI9" s="2"/>
    </row>
    <row r="10" spans="1:35" ht="21" customHeight="1" x14ac:dyDescent="0.35">
      <c r="A10" s="106"/>
      <c r="B10" s="38"/>
      <c r="C10" s="38"/>
      <c r="D10" s="49" t="s">
        <v>35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7"/>
      <c r="AD10" s="7"/>
      <c r="AE10" s="10"/>
      <c r="AG10" s="2"/>
      <c r="AH10" s="2"/>
      <c r="AI10" s="2"/>
    </row>
    <row r="11" spans="1:35" ht="17" customHeight="1" x14ac:dyDescent="0.35">
      <c r="A11" s="9"/>
      <c r="B11" s="7"/>
      <c r="C11" s="7"/>
      <c r="D11" s="52" t="s">
        <v>43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86"/>
      <c r="P11" s="53"/>
      <c r="Q11" s="53"/>
      <c r="R11" s="86"/>
      <c r="S11" s="86"/>
      <c r="T11" s="53"/>
      <c r="U11" s="53"/>
      <c r="V11" s="86"/>
      <c r="W11" s="53"/>
      <c r="X11" s="53"/>
      <c r="Y11" s="88"/>
      <c r="Z11" s="89" t="s">
        <v>44</v>
      </c>
      <c r="AA11" s="53"/>
      <c r="AB11" s="54"/>
      <c r="AC11" s="7"/>
      <c r="AD11" s="7"/>
      <c r="AE11" s="10"/>
      <c r="AG11" s="2"/>
      <c r="AH11" s="2"/>
      <c r="AI11" s="2"/>
    </row>
    <row r="12" spans="1:35" ht="18.5" x14ac:dyDescent="0.45">
      <c r="A12" s="82" t="s">
        <v>23</v>
      </c>
      <c r="B12" s="7"/>
      <c r="C12" s="7"/>
      <c r="D12" s="7"/>
      <c r="E12" s="7"/>
      <c r="F12" s="7"/>
      <c r="G12" s="8" t="s">
        <v>25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0"/>
      <c r="AG12" s="2"/>
      <c r="AH12" s="2"/>
      <c r="AI12" s="2"/>
    </row>
    <row r="13" spans="1:35" ht="15.5" x14ac:dyDescent="0.35">
      <c r="A13" s="9"/>
      <c r="B13" s="7"/>
      <c r="C13" s="7"/>
      <c r="D13" s="15">
        <v>1</v>
      </c>
      <c r="E13" s="14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5">
        <v>10</v>
      </c>
      <c r="N13" s="15">
        <v>11</v>
      </c>
      <c r="O13" s="15">
        <v>12</v>
      </c>
      <c r="P13" s="15">
        <v>13</v>
      </c>
      <c r="Q13" s="15">
        <v>14</v>
      </c>
      <c r="R13" s="15">
        <v>15</v>
      </c>
      <c r="S13" s="15">
        <v>16</v>
      </c>
      <c r="T13" s="15">
        <v>17</v>
      </c>
      <c r="U13" s="15">
        <v>18</v>
      </c>
      <c r="V13" s="15">
        <v>19</v>
      </c>
      <c r="W13" s="15">
        <v>20</v>
      </c>
      <c r="X13" s="15">
        <v>21</v>
      </c>
      <c r="Y13" s="15">
        <v>22</v>
      </c>
      <c r="Z13" s="15">
        <v>23</v>
      </c>
      <c r="AA13" s="15">
        <v>24</v>
      </c>
      <c r="AB13" s="15">
        <v>25</v>
      </c>
      <c r="AC13" s="61" t="s">
        <v>36</v>
      </c>
      <c r="AD13" s="7"/>
      <c r="AE13" s="10"/>
      <c r="AG13" s="2"/>
      <c r="AH13" s="2"/>
      <c r="AI13" s="2"/>
    </row>
    <row r="14" spans="1:35" ht="15.5" x14ac:dyDescent="0.35">
      <c r="A14" s="83" t="s">
        <v>3</v>
      </c>
      <c r="B14" s="59"/>
      <c r="C14" s="67"/>
      <c r="D14" s="18">
        <v>44198</v>
      </c>
      <c r="E14" s="21">
        <v>44234</v>
      </c>
      <c r="F14" s="18">
        <v>44325</v>
      </c>
      <c r="G14" s="18">
        <v>44358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 t="s">
        <v>32</v>
      </c>
      <c r="AD14" s="7"/>
      <c r="AE14" s="10"/>
      <c r="AG14" s="2"/>
      <c r="AH14" s="2"/>
      <c r="AI14" s="2"/>
    </row>
    <row r="15" spans="1:35" ht="15.5" x14ac:dyDescent="0.35">
      <c r="A15" s="83" t="s">
        <v>19</v>
      </c>
      <c r="B15" s="59"/>
      <c r="C15" s="67"/>
      <c r="D15" s="18" t="s">
        <v>20</v>
      </c>
      <c r="E15" s="21" t="s">
        <v>26</v>
      </c>
      <c r="F15" s="18" t="s">
        <v>28</v>
      </c>
      <c r="G15" s="18" t="s">
        <v>30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 t="s">
        <v>32</v>
      </c>
      <c r="AD15" s="7"/>
      <c r="AE15" s="10"/>
      <c r="AG15" s="2"/>
      <c r="AH15" s="2"/>
      <c r="AI15" s="2"/>
    </row>
    <row r="16" spans="1:35" ht="15.5" x14ac:dyDescent="0.35">
      <c r="A16" s="84" t="s">
        <v>21</v>
      </c>
      <c r="B16" s="60"/>
      <c r="C16" s="68"/>
      <c r="D16" s="18" t="s">
        <v>22</v>
      </c>
      <c r="E16" s="18" t="s">
        <v>27</v>
      </c>
      <c r="F16" s="18" t="s">
        <v>29</v>
      </c>
      <c r="G16" s="18" t="s">
        <v>31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91" t="s">
        <v>32</v>
      </c>
      <c r="AD16" s="7"/>
      <c r="AE16" s="10"/>
      <c r="AG16" s="2"/>
      <c r="AH16" s="2"/>
      <c r="AI16" s="2"/>
    </row>
    <row r="17" spans="1:49" ht="15.5" x14ac:dyDescent="0.35">
      <c r="A17" s="61" t="s">
        <v>45</v>
      </c>
      <c r="B17" s="94"/>
      <c r="C17" s="17"/>
      <c r="D17" s="92">
        <v>1</v>
      </c>
      <c r="E17" s="92">
        <v>1</v>
      </c>
      <c r="F17" s="92">
        <v>1</v>
      </c>
      <c r="G17" s="92">
        <v>1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5">
        <f>SUM(D17:AB17)</f>
        <v>4</v>
      </c>
      <c r="AD17" s="7"/>
      <c r="AE17" s="10"/>
      <c r="AG17" s="2"/>
      <c r="AH17" s="2"/>
      <c r="AI17" s="2"/>
    </row>
    <row r="18" spans="1:49" ht="9" customHeight="1" x14ac:dyDescent="0.35">
      <c r="A18" s="9"/>
      <c r="B18" s="7"/>
      <c r="C18" s="7"/>
      <c r="D18" s="39"/>
      <c r="E18" s="39"/>
      <c r="F18" s="39"/>
      <c r="G18" s="3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0"/>
      <c r="AG18" s="2"/>
      <c r="AH18" s="2"/>
      <c r="AI18" s="2"/>
    </row>
    <row r="19" spans="1:49" ht="18.5" x14ac:dyDescent="0.45">
      <c r="A19" s="82" t="s">
        <v>37</v>
      </c>
      <c r="B19" s="7"/>
      <c r="C19" s="7"/>
      <c r="D19" s="39"/>
      <c r="E19" s="39"/>
      <c r="F19" s="39"/>
      <c r="G19" s="3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0"/>
      <c r="AG19" s="2"/>
      <c r="AH19" s="2"/>
      <c r="AI19" s="2"/>
    </row>
    <row r="20" spans="1:49" ht="13.5" customHeight="1" x14ac:dyDescent="0.35">
      <c r="A20" s="78" t="s">
        <v>13</v>
      </c>
      <c r="B20" s="80" t="s">
        <v>7</v>
      </c>
      <c r="C20" s="79" t="s">
        <v>14</v>
      </c>
      <c r="D20" s="76"/>
      <c r="E20" s="76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61" t="s">
        <v>77</v>
      </c>
      <c r="AD20" s="7"/>
      <c r="AE20" s="10"/>
      <c r="AG20" s="2"/>
      <c r="AH20" s="2"/>
      <c r="AI20" s="2"/>
    </row>
    <row r="21" spans="1:49" ht="15.5" x14ac:dyDescent="0.35">
      <c r="A21" s="69" t="s">
        <v>39</v>
      </c>
      <c r="B21" s="4">
        <v>1967</v>
      </c>
      <c r="C21" s="5" t="s">
        <v>15</v>
      </c>
      <c r="D21" s="16">
        <v>1</v>
      </c>
      <c r="E21" s="3"/>
      <c r="F21" s="3"/>
      <c r="G21" s="16">
        <v>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90">
        <f>SUM(D21:AB21)</f>
        <v>2</v>
      </c>
      <c r="AD21" s="7"/>
      <c r="AE21" s="10"/>
      <c r="AG21" s="2"/>
      <c r="AH21" s="2"/>
      <c r="AI21" s="2"/>
    </row>
    <row r="22" spans="1:49" ht="15.5" x14ac:dyDescent="0.35">
      <c r="A22" s="69" t="s">
        <v>40</v>
      </c>
      <c r="B22" s="4">
        <v>1985</v>
      </c>
      <c r="C22" s="5" t="s">
        <v>16</v>
      </c>
      <c r="D22" s="3"/>
      <c r="E22" s="16">
        <v>1</v>
      </c>
      <c r="F22" s="16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87">
        <f>SUM(D22:AB22)</f>
        <v>2</v>
      </c>
      <c r="AD22" s="7"/>
      <c r="AE22" s="10"/>
      <c r="AG22" s="2"/>
      <c r="AH22" s="2"/>
      <c r="AI22" s="2"/>
    </row>
    <row r="23" spans="1:49" ht="15.5" x14ac:dyDescent="0.35">
      <c r="A23" s="115"/>
      <c r="B23" s="123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87">
        <f>SUM(D23:AB23)</f>
        <v>0</v>
      </c>
      <c r="AD23" s="7"/>
      <c r="AE23" s="10"/>
      <c r="AG23" s="2"/>
      <c r="AH23" s="2"/>
      <c r="AI23" s="2"/>
    </row>
    <row r="24" spans="1:49" ht="15.5" x14ac:dyDescent="0.35">
      <c r="A24" s="115"/>
      <c r="B24" s="123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87">
        <f>SUM(D24:AB24)</f>
        <v>0</v>
      </c>
      <c r="AD24" s="7"/>
      <c r="AE24" s="10"/>
      <c r="AG24" s="2"/>
      <c r="AH24" s="2"/>
      <c r="AI24" s="2"/>
    </row>
    <row r="25" spans="1:49" ht="15.5" x14ac:dyDescent="0.35">
      <c r="A25" s="61" t="s">
        <v>41</v>
      </c>
      <c r="B25" s="17"/>
      <c r="C25" s="17"/>
      <c r="D25" s="17">
        <f>SUM(D21:D24)</f>
        <v>1</v>
      </c>
      <c r="E25" s="17">
        <f>SUM(E21:E24)</f>
        <v>1</v>
      </c>
      <c r="F25" s="17">
        <f>SUM(F21:F24)</f>
        <v>1</v>
      </c>
      <c r="G25" s="17">
        <f>SUM(G21:G24)</f>
        <v>1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61">
        <f>SUM(AC21:AC24)</f>
        <v>4</v>
      </c>
      <c r="AD25" s="99"/>
      <c r="AE25" s="100"/>
      <c r="AF25" s="102"/>
      <c r="AG25" s="101"/>
      <c r="AH25" s="2"/>
      <c r="AI25" s="2"/>
    </row>
    <row r="26" spans="1:49" ht="15.5" x14ac:dyDescent="0.35">
      <c r="A26" s="107"/>
      <c r="B26" s="72"/>
      <c r="C26" s="7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2"/>
      <c r="AD26" s="99"/>
      <c r="AE26" s="100"/>
      <c r="AF26" s="102"/>
      <c r="AG26" s="101"/>
      <c r="AH26" s="2"/>
      <c r="AI26" s="2"/>
    </row>
    <row r="27" spans="1:49" ht="18.5" x14ac:dyDescent="0.45">
      <c r="A27" s="82" t="s">
        <v>24</v>
      </c>
      <c r="B27" s="7"/>
      <c r="C27" s="7"/>
      <c r="D27" s="39"/>
      <c r="E27" s="39"/>
      <c r="F27" s="39"/>
      <c r="G27" s="3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37"/>
      <c r="AE27" s="108"/>
      <c r="AF27" s="109"/>
      <c r="AG27" s="16"/>
      <c r="AH27" s="5"/>
      <c r="AI27" s="5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</row>
    <row r="28" spans="1:49" ht="15.5" x14ac:dyDescent="0.35">
      <c r="A28" s="73" t="s">
        <v>13</v>
      </c>
      <c r="B28" s="74" t="s">
        <v>7</v>
      </c>
      <c r="C28" s="75" t="s">
        <v>14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66"/>
      <c r="AC28" s="61" t="s">
        <v>76</v>
      </c>
      <c r="AD28" s="37"/>
      <c r="AE28" s="108"/>
      <c r="AF28" s="109"/>
      <c r="AG28" s="16"/>
      <c r="AH28" s="16"/>
      <c r="AI28" s="16"/>
      <c r="AJ28" s="109"/>
      <c r="AK28" s="109"/>
      <c r="AL28" s="109"/>
      <c r="AM28" s="117"/>
      <c r="AN28" s="109"/>
      <c r="AO28" s="109"/>
      <c r="AP28" s="109"/>
      <c r="AQ28" s="109"/>
      <c r="AR28" s="109"/>
      <c r="AS28" s="109"/>
      <c r="AT28" s="116"/>
      <c r="AU28" s="116"/>
      <c r="AV28" s="116"/>
      <c r="AW28" s="116"/>
    </row>
    <row r="29" spans="1:49" x14ac:dyDescent="0.35">
      <c r="A29" s="4" t="s">
        <v>38</v>
      </c>
      <c r="B29" s="6">
        <v>2008</v>
      </c>
      <c r="C29" s="69" t="s">
        <v>16</v>
      </c>
      <c r="D29" s="5">
        <v>1</v>
      </c>
      <c r="E29" s="5"/>
      <c r="F29" s="2"/>
      <c r="G29" s="5">
        <v>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5"/>
      <c r="U29" s="2"/>
      <c r="V29" s="2"/>
      <c r="W29" s="2"/>
      <c r="X29" s="2"/>
      <c r="Y29" s="2"/>
      <c r="Z29" s="2"/>
      <c r="AA29" s="2"/>
      <c r="AB29" s="1"/>
      <c r="AC29" s="98">
        <f t="shared" ref="AC29:AC60" si="0">SUM(D29:AB29)</f>
        <v>2</v>
      </c>
      <c r="AD29" s="7"/>
      <c r="AE29" s="10"/>
      <c r="AF29" s="116"/>
      <c r="AG29" s="118"/>
      <c r="AH29" s="16"/>
      <c r="AI29" s="16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16"/>
      <c r="AU29" s="116"/>
      <c r="AV29" s="116"/>
      <c r="AW29" s="116"/>
    </row>
    <row r="30" spans="1:49" x14ac:dyDescent="0.35">
      <c r="A30" s="4" t="s">
        <v>6</v>
      </c>
      <c r="B30" s="6">
        <v>2003</v>
      </c>
      <c r="C30" s="69" t="s">
        <v>15</v>
      </c>
      <c r="D30" s="5">
        <v>1</v>
      </c>
      <c r="E30" s="5">
        <v>1</v>
      </c>
      <c r="F30" s="5">
        <v>1</v>
      </c>
      <c r="G30" s="16">
        <v>1</v>
      </c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"/>
      <c r="AC30" s="98">
        <f t="shared" si="0"/>
        <v>4</v>
      </c>
      <c r="AD30" s="7"/>
      <c r="AE30" s="10"/>
      <c r="AF30" s="116"/>
      <c r="AG30" s="118"/>
      <c r="AH30" s="16"/>
      <c r="AI30" s="16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16"/>
      <c r="AU30" s="116"/>
      <c r="AV30" s="116"/>
      <c r="AW30" s="116"/>
    </row>
    <row r="31" spans="1:49" x14ac:dyDescent="0.35">
      <c r="A31" s="4" t="s">
        <v>8</v>
      </c>
      <c r="B31" s="6">
        <v>2011</v>
      </c>
      <c r="C31" s="69" t="s">
        <v>16</v>
      </c>
      <c r="D31" s="5"/>
      <c r="E31" s="5"/>
      <c r="F31" s="16">
        <v>1</v>
      </c>
      <c r="G31" s="5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24">
        <f t="shared" si="0"/>
        <v>1</v>
      </c>
      <c r="AD31" s="7"/>
      <c r="AE31" s="10"/>
      <c r="AF31" s="116"/>
      <c r="AG31" s="118"/>
      <c r="AH31" s="16"/>
      <c r="AI31" s="16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16"/>
      <c r="AU31" s="116"/>
      <c r="AV31" s="116"/>
      <c r="AW31" s="116"/>
    </row>
    <row r="32" spans="1:49" x14ac:dyDescent="0.35">
      <c r="A32" s="4" t="s">
        <v>17</v>
      </c>
      <c r="B32" s="6">
        <v>2005</v>
      </c>
      <c r="C32" s="70" t="s">
        <v>18</v>
      </c>
      <c r="D32" s="5"/>
      <c r="E32" s="5">
        <v>1</v>
      </c>
      <c r="F32" s="5"/>
      <c r="G32" s="16">
        <v>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24">
        <f t="shared" si="0"/>
        <v>2</v>
      </c>
      <c r="AD32" s="7"/>
      <c r="AE32" s="10"/>
      <c r="AF32" s="116"/>
      <c r="AG32" s="118"/>
      <c r="AH32" s="16"/>
      <c r="AI32" s="16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16"/>
      <c r="AU32" s="116"/>
      <c r="AV32" s="116"/>
      <c r="AW32" s="116"/>
    </row>
    <row r="33" spans="1:49" x14ac:dyDescent="0.35">
      <c r="A33" s="123"/>
      <c r="B33" s="114"/>
      <c r="C33" s="115"/>
      <c r="D33" s="127"/>
      <c r="E33" s="127"/>
      <c r="F33" s="127"/>
      <c r="G33" s="127"/>
      <c r="H33" s="127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9"/>
      <c r="AC33" s="24">
        <f t="shared" si="0"/>
        <v>0</v>
      </c>
      <c r="AD33" s="7"/>
      <c r="AE33" s="10"/>
      <c r="AF33" s="116"/>
      <c r="AG33" s="118"/>
      <c r="AH33" s="16"/>
      <c r="AI33" s="16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16"/>
      <c r="AU33" s="116"/>
      <c r="AV33" s="116"/>
      <c r="AW33" s="116"/>
    </row>
    <row r="34" spans="1:49" ht="15.5" x14ac:dyDescent="0.35">
      <c r="A34" s="124"/>
      <c r="B34" s="114"/>
      <c r="C34" s="115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30"/>
      <c r="AC34" s="24">
        <f t="shared" si="0"/>
        <v>0</v>
      </c>
      <c r="AD34" s="7"/>
      <c r="AE34" s="10"/>
      <c r="AF34" s="116"/>
      <c r="AG34" s="118"/>
      <c r="AH34" s="16"/>
      <c r="AI34" s="16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16"/>
      <c r="AU34" s="116"/>
      <c r="AV34" s="116"/>
      <c r="AW34" s="116"/>
    </row>
    <row r="35" spans="1:49" x14ac:dyDescent="0.35">
      <c r="A35" s="123"/>
      <c r="B35" s="114"/>
      <c r="C35" s="115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31"/>
      <c r="X35" s="127"/>
      <c r="Y35" s="127"/>
      <c r="Z35" s="127"/>
      <c r="AA35" s="127"/>
      <c r="AB35" s="130"/>
      <c r="AC35" s="24">
        <f t="shared" si="0"/>
        <v>0</v>
      </c>
      <c r="AD35" s="7"/>
      <c r="AE35" s="10"/>
      <c r="AF35" s="116"/>
      <c r="AG35" s="118"/>
      <c r="AH35" s="16"/>
      <c r="AI35" s="16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16"/>
      <c r="AU35" s="116"/>
      <c r="AV35" s="116"/>
      <c r="AW35" s="116"/>
    </row>
    <row r="36" spans="1:49" x14ac:dyDescent="0.35">
      <c r="A36" s="123"/>
      <c r="B36" s="114"/>
      <c r="C36" s="115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30"/>
      <c r="AC36" s="24">
        <f t="shared" si="0"/>
        <v>0</v>
      </c>
      <c r="AD36" s="7"/>
      <c r="AE36" s="10"/>
      <c r="AF36" s="116"/>
      <c r="AG36" s="118"/>
      <c r="AH36" s="16"/>
      <c r="AI36" s="16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16"/>
      <c r="AU36" s="116"/>
      <c r="AV36" s="116"/>
      <c r="AW36" s="116"/>
    </row>
    <row r="37" spans="1:49" x14ac:dyDescent="0.35">
      <c r="A37" s="125"/>
      <c r="B37" s="22"/>
      <c r="C37" s="71"/>
      <c r="D37" s="127"/>
      <c r="E37" s="127"/>
      <c r="F37" s="127"/>
      <c r="G37" s="127"/>
      <c r="H37" s="131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30"/>
      <c r="AC37" s="24">
        <f t="shared" si="0"/>
        <v>0</v>
      </c>
      <c r="AD37" s="7"/>
      <c r="AE37" s="10"/>
      <c r="AF37" s="116"/>
      <c r="AG37" s="118"/>
      <c r="AH37" s="16"/>
      <c r="AI37" s="16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16"/>
      <c r="AU37" s="116"/>
      <c r="AV37" s="116"/>
      <c r="AW37" s="116"/>
    </row>
    <row r="38" spans="1:49" x14ac:dyDescent="0.35">
      <c r="A38" s="123"/>
      <c r="B38" s="114"/>
      <c r="C38" s="115"/>
      <c r="D38" s="131"/>
      <c r="E38" s="127"/>
      <c r="F38" s="127"/>
      <c r="G38" s="131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30"/>
      <c r="AC38" s="24">
        <f t="shared" si="0"/>
        <v>0</v>
      </c>
      <c r="AD38" s="7"/>
      <c r="AE38" s="10"/>
      <c r="AF38" s="116"/>
      <c r="AG38" s="118"/>
      <c r="AH38" s="16"/>
      <c r="AI38" s="16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16"/>
      <c r="AU38" s="116"/>
      <c r="AV38" s="116"/>
      <c r="AW38" s="116"/>
    </row>
    <row r="39" spans="1:49" x14ac:dyDescent="0.35">
      <c r="A39" s="123"/>
      <c r="B39" s="114"/>
      <c r="C39" s="115"/>
      <c r="D39" s="131"/>
      <c r="E39" s="127"/>
      <c r="F39" s="127"/>
      <c r="G39" s="131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30"/>
      <c r="AC39" s="25">
        <f t="shared" si="0"/>
        <v>0</v>
      </c>
      <c r="AD39" s="7"/>
      <c r="AE39" s="10"/>
      <c r="AF39" s="116"/>
      <c r="AG39" s="118"/>
      <c r="AH39" s="16"/>
      <c r="AI39" s="16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16"/>
      <c r="AU39" s="116"/>
      <c r="AV39" s="116"/>
      <c r="AW39" s="116"/>
    </row>
    <row r="40" spans="1:49" x14ac:dyDescent="0.35">
      <c r="A40" s="123"/>
      <c r="B40" s="114"/>
      <c r="C40" s="115"/>
      <c r="D40" s="131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30"/>
      <c r="AC40" s="25">
        <f t="shared" si="0"/>
        <v>0</v>
      </c>
      <c r="AD40" s="7"/>
      <c r="AE40" s="10"/>
      <c r="AF40" s="116"/>
      <c r="AG40" s="118"/>
      <c r="AH40" s="16"/>
      <c r="AI40" s="16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16"/>
      <c r="AU40" s="116"/>
      <c r="AV40" s="116"/>
      <c r="AW40" s="116"/>
    </row>
    <row r="41" spans="1:49" x14ac:dyDescent="0.35">
      <c r="A41" s="123"/>
      <c r="B41" s="114"/>
      <c r="C41" s="115"/>
      <c r="D41" s="131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30"/>
      <c r="AC41" s="25">
        <f t="shared" si="0"/>
        <v>0</v>
      </c>
      <c r="AD41" s="7"/>
      <c r="AE41" s="10"/>
      <c r="AF41" s="116"/>
      <c r="AG41" s="118"/>
      <c r="AH41" s="16"/>
      <c r="AI41" s="16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16"/>
      <c r="AU41" s="116"/>
      <c r="AV41" s="116"/>
      <c r="AW41" s="116"/>
    </row>
    <row r="42" spans="1:49" x14ac:dyDescent="0.35">
      <c r="A42" s="123"/>
      <c r="B42" s="114"/>
      <c r="C42" s="115"/>
      <c r="D42" s="131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30"/>
      <c r="AC42" s="25">
        <f t="shared" si="0"/>
        <v>0</v>
      </c>
      <c r="AD42" s="7"/>
      <c r="AE42" s="10"/>
      <c r="AF42" s="116"/>
      <c r="AG42" s="118"/>
      <c r="AH42" s="16"/>
      <c r="AI42" s="16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16"/>
      <c r="AU42" s="116"/>
      <c r="AV42" s="116"/>
      <c r="AW42" s="116"/>
    </row>
    <row r="43" spans="1:49" x14ac:dyDescent="0.35">
      <c r="A43" s="123"/>
      <c r="B43" s="114"/>
      <c r="C43" s="115"/>
      <c r="D43" s="131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30"/>
      <c r="AC43" s="25">
        <f t="shared" si="0"/>
        <v>0</v>
      </c>
      <c r="AD43" s="7"/>
      <c r="AE43" s="10"/>
      <c r="AF43" s="116"/>
      <c r="AG43" s="118"/>
      <c r="AH43" s="16"/>
      <c r="AI43" s="16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16"/>
      <c r="AU43" s="116"/>
      <c r="AV43" s="116"/>
      <c r="AW43" s="116"/>
    </row>
    <row r="44" spans="1:49" x14ac:dyDescent="0.35">
      <c r="A44" s="123"/>
      <c r="B44" s="114"/>
      <c r="C44" s="115"/>
      <c r="D44" s="131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30"/>
      <c r="AC44" s="25">
        <f t="shared" si="0"/>
        <v>0</v>
      </c>
      <c r="AD44" s="7"/>
      <c r="AE44" s="10"/>
      <c r="AF44" s="116"/>
      <c r="AG44" s="118"/>
      <c r="AH44" s="16"/>
      <c r="AI44" s="16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16"/>
      <c r="AU44" s="116"/>
      <c r="AV44" s="116"/>
      <c r="AW44" s="116"/>
    </row>
    <row r="45" spans="1:49" x14ac:dyDescent="0.35">
      <c r="A45" s="123"/>
      <c r="B45" s="114"/>
      <c r="C45" s="115"/>
      <c r="D45" s="131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30"/>
      <c r="AC45" s="25">
        <f t="shared" si="0"/>
        <v>0</v>
      </c>
      <c r="AD45" s="7"/>
      <c r="AE45" s="10"/>
      <c r="AF45" s="116"/>
      <c r="AG45" s="118"/>
      <c r="AH45" s="16"/>
      <c r="AI45" s="16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16"/>
      <c r="AU45" s="116"/>
      <c r="AV45" s="116"/>
      <c r="AW45" s="116"/>
    </row>
    <row r="46" spans="1:49" x14ac:dyDescent="0.35">
      <c r="A46" s="123"/>
      <c r="B46" s="114"/>
      <c r="C46" s="115"/>
      <c r="D46" s="131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30"/>
      <c r="AC46" s="25">
        <f t="shared" si="0"/>
        <v>0</v>
      </c>
      <c r="AD46" s="7"/>
      <c r="AE46" s="10"/>
      <c r="AF46" s="116"/>
      <c r="AG46" s="118"/>
      <c r="AH46" s="16"/>
      <c r="AI46" s="16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16"/>
      <c r="AU46" s="116"/>
      <c r="AV46" s="116"/>
      <c r="AW46" s="116"/>
    </row>
    <row r="47" spans="1:49" x14ac:dyDescent="0.35">
      <c r="A47" s="123"/>
      <c r="B47" s="114"/>
      <c r="C47" s="115"/>
      <c r="D47" s="131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30"/>
      <c r="AC47" s="25">
        <f t="shared" si="0"/>
        <v>0</v>
      </c>
      <c r="AD47" s="7"/>
      <c r="AE47" s="10"/>
      <c r="AF47" s="116"/>
      <c r="AG47" s="118"/>
      <c r="AH47" s="16"/>
      <c r="AI47" s="16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16"/>
      <c r="AU47" s="116"/>
      <c r="AV47" s="116"/>
      <c r="AW47" s="116"/>
    </row>
    <row r="48" spans="1:49" x14ac:dyDescent="0.35">
      <c r="A48" s="123"/>
      <c r="B48" s="114"/>
      <c r="C48" s="115"/>
      <c r="D48" s="131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30"/>
      <c r="AC48" s="25">
        <f t="shared" si="0"/>
        <v>0</v>
      </c>
      <c r="AD48" s="7"/>
      <c r="AE48" s="10"/>
      <c r="AF48" s="116"/>
      <c r="AG48" s="118"/>
      <c r="AH48" s="16"/>
      <c r="AI48" s="16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16"/>
      <c r="AU48" s="116"/>
      <c r="AV48" s="116"/>
      <c r="AW48" s="116"/>
    </row>
    <row r="49" spans="1:49" x14ac:dyDescent="0.35">
      <c r="A49" s="123"/>
      <c r="B49" s="114"/>
      <c r="C49" s="115"/>
      <c r="D49" s="131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30"/>
      <c r="AC49" s="25">
        <f t="shared" si="0"/>
        <v>0</v>
      </c>
      <c r="AD49" s="7"/>
      <c r="AE49" s="10"/>
      <c r="AF49" s="116"/>
      <c r="AG49" s="118"/>
      <c r="AH49" s="16"/>
      <c r="AI49" s="16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16"/>
      <c r="AU49" s="116"/>
      <c r="AV49" s="116"/>
      <c r="AW49" s="116"/>
    </row>
    <row r="50" spans="1:49" x14ac:dyDescent="0.35">
      <c r="A50" s="123"/>
      <c r="B50" s="114"/>
      <c r="C50" s="115"/>
      <c r="D50" s="131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30"/>
      <c r="AC50" s="25">
        <f t="shared" si="0"/>
        <v>0</v>
      </c>
      <c r="AD50" s="7"/>
      <c r="AE50" s="10"/>
      <c r="AF50" s="116"/>
      <c r="AG50" s="118"/>
      <c r="AH50" s="16"/>
      <c r="AI50" s="16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16"/>
      <c r="AU50" s="116"/>
      <c r="AV50" s="116"/>
      <c r="AW50" s="116"/>
    </row>
    <row r="51" spans="1:49" x14ac:dyDescent="0.35">
      <c r="A51" s="123"/>
      <c r="B51" s="114"/>
      <c r="C51" s="115"/>
      <c r="D51" s="131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30"/>
      <c r="AC51" s="25">
        <f t="shared" si="0"/>
        <v>0</v>
      </c>
      <c r="AD51" s="7"/>
      <c r="AE51" s="10"/>
      <c r="AF51" s="116"/>
      <c r="AG51" s="118"/>
      <c r="AH51" s="16"/>
      <c r="AI51" s="16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16"/>
      <c r="AU51" s="116"/>
      <c r="AV51" s="116"/>
      <c r="AW51" s="116"/>
    </row>
    <row r="52" spans="1:49" x14ac:dyDescent="0.35">
      <c r="A52" s="123"/>
      <c r="B52" s="114"/>
      <c r="C52" s="115"/>
      <c r="D52" s="131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30"/>
      <c r="AC52" s="25">
        <f t="shared" si="0"/>
        <v>0</v>
      </c>
      <c r="AD52" s="7"/>
      <c r="AE52" s="10"/>
      <c r="AF52" s="116"/>
      <c r="AG52" s="118"/>
      <c r="AH52" s="16"/>
      <c r="AI52" s="16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16"/>
      <c r="AU52" s="116"/>
      <c r="AV52" s="116"/>
      <c r="AW52" s="116"/>
    </row>
    <row r="53" spans="1:49" x14ac:dyDescent="0.35">
      <c r="A53" s="123"/>
      <c r="B53" s="114"/>
      <c r="C53" s="115"/>
      <c r="D53" s="131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30"/>
      <c r="AC53" s="25">
        <f t="shared" si="0"/>
        <v>0</v>
      </c>
      <c r="AD53" s="7"/>
      <c r="AE53" s="10"/>
      <c r="AF53" s="116"/>
      <c r="AG53" s="118"/>
      <c r="AH53" s="16"/>
      <c r="AI53" s="16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16"/>
      <c r="AU53" s="116"/>
      <c r="AV53" s="116"/>
      <c r="AW53" s="116"/>
    </row>
    <row r="54" spans="1:49" x14ac:dyDescent="0.35">
      <c r="A54" s="123"/>
      <c r="B54" s="114"/>
      <c r="C54" s="115"/>
      <c r="D54" s="131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30"/>
      <c r="AC54" s="25">
        <f t="shared" si="0"/>
        <v>0</v>
      </c>
      <c r="AD54" s="7"/>
      <c r="AE54" s="10"/>
      <c r="AF54" s="116"/>
      <c r="AG54" s="118"/>
      <c r="AH54" s="16"/>
      <c r="AI54" s="16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16"/>
      <c r="AU54" s="116"/>
      <c r="AV54" s="116"/>
      <c r="AW54" s="116"/>
    </row>
    <row r="55" spans="1:49" x14ac:dyDescent="0.35">
      <c r="A55" s="123"/>
      <c r="B55" s="114"/>
      <c r="C55" s="115"/>
      <c r="D55" s="131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30"/>
      <c r="AC55" s="25">
        <f t="shared" si="0"/>
        <v>0</v>
      </c>
      <c r="AD55" s="7"/>
      <c r="AE55" s="10"/>
      <c r="AF55" s="116"/>
      <c r="AG55" s="118"/>
      <c r="AH55" s="16"/>
      <c r="AI55" s="16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16"/>
      <c r="AU55" s="116"/>
      <c r="AV55" s="116"/>
      <c r="AW55" s="116"/>
    </row>
    <row r="56" spans="1:49" x14ac:dyDescent="0.35">
      <c r="A56" s="123"/>
      <c r="B56" s="114"/>
      <c r="C56" s="115"/>
      <c r="D56" s="131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30"/>
      <c r="AC56" s="25">
        <f t="shared" si="0"/>
        <v>0</v>
      </c>
      <c r="AD56" s="7"/>
      <c r="AE56" s="10"/>
      <c r="AF56" s="116"/>
      <c r="AG56" s="118"/>
      <c r="AH56" s="16"/>
      <c r="AI56" s="16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16"/>
      <c r="AU56" s="116"/>
      <c r="AV56" s="116"/>
      <c r="AW56" s="116"/>
    </row>
    <row r="57" spans="1:49" x14ac:dyDescent="0.35">
      <c r="A57" s="123"/>
      <c r="B57" s="114"/>
      <c r="C57" s="115"/>
      <c r="D57" s="131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30"/>
      <c r="AC57" s="25">
        <f t="shared" si="0"/>
        <v>0</v>
      </c>
      <c r="AD57" s="7"/>
      <c r="AE57" s="10"/>
      <c r="AF57" s="116"/>
      <c r="AG57" s="118"/>
      <c r="AH57" s="16"/>
      <c r="AI57" s="16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16"/>
      <c r="AU57" s="116"/>
      <c r="AV57" s="116"/>
      <c r="AW57" s="116"/>
    </row>
    <row r="58" spans="1:49" x14ac:dyDescent="0.35">
      <c r="A58" s="123"/>
      <c r="B58" s="114"/>
      <c r="C58" s="115"/>
      <c r="D58" s="131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30"/>
      <c r="AC58" s="25">
        <f t="shared" si="0"/>
        <v>0</v>
      </c>
      <c r="AD58" s="7"/>
      <c r="AE58" s="10"/>
      <c r="AF58" s="116"/>
      <c r="AG58" s="118"/>
      <c r="AH58" s="16"/>
      <c r="AI58" s="16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16"/>
      <c r="AU58" s="116"/>
      <c r="AV58" s="116"/>
      <c r="AW58" s="116"/>
    </row>
    <row r="59" spans="1:49" x14ac:dyDescent="0.35">
      <c r="A59" s="123"/>
      <c r="B59" s="114"/>
      <c r="C59" s="115"/>
      <c r="D59" s="131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30"/>
      <c r="AC59" s="25">
        <f t="shared" si="0"/>
        <v>0</v>
      </c>
      <c r="AD59" s="7"/>
      <c r="AE59" s="10"/>
      <c r="AF59" s="116"/>
      <c r="AG59" s="118"/>
      <c r="AH59" s="16"/>
      <c r="AI59" s="16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16"/>
      <c r="AU59" s="116"/>
      <c r="AV59" s="116"/>
      <c r="AW59" s="116"/>
    </row>
    <row r="60" spans="1:49" x14ac:dyDescent="0.35">
      <c r="A60" s="123"/>
      <c r="B60" s="114"/>
      <c r="C60" s="115"/>
      <c r="D60" s="131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30"/>
      <c r="AC60" s="25">
        <f t="shared" si="0"/>
        <v>0</v>
      </c>
      <c r="AD60" s="7"/>
      <c r="AE60" s="10"/>
      <c r="AF60" s="116"/>
      <c r="AG60" s="118"/>
      <c r="AH60" s="16"/>
      <c r="AI60" s="16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16"/>
      <c r="AU60" s="116"/>
      <c r="AV60" s="116"/>
      <c r="AW60" s="116"/>
    </row>
    <row r="61" spans="1:49" x14ac:dyDescent="0.35">
      <c r="A61" s="123"/>
      <c r="B61" s="114"/>
      <c r="C61" s="115"/>
      <c r="D61" s="131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30"/>
      <c r="AC61" s="25">
        <f t="shared" ref="AC61:AC83" si="1">SUM(D61:AB61)</f>
        <v>0</v>
      </c>
      <c r="AD61" s="7"/>
      <c r="AE61" s="10"/>
      <c r="AF61" s="116"/>
      <c r="AG61" s="118"/>
      <c r="AH61" s="16"/>
      <c r="AI61" s="16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16"/>
      <c r="AU61" s="116"/>
      <c r="AV61" s="116"/>
      <c r="AW61" s="116"/>
    </row>
    <row r="62" spans="1:49" x14ac:dyDescent="0.35">
      <c r="A62" s="123"/>
      <c r="B62" s="114"/>
      <c r="C62" s="115"/>
      <c r="D62" s="131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30"/>
      <c r="AC62" s="25">
        <f t="shared" si="1"/>
        <v>0</v>
      </c>
      <c r="AD62" s="7"/>
      <c r="AE62" s="10"/>
      <c r="AF62" s="116"/>
      <c r="AG62" s="118"/>
      <c r="AH62" s="16"/>
      <c r="AI62" s="16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16"/>
      <c r="AU62" s="116"/>
      <c r="AV62" s="116"/>
      <c r="AW62" s="116"/>
    </row>
    <row r="63" spans="1:49" x14ac:dyDescent="0.35">
      <c r="A63" s="123"/>
      <c r="B63" s="114"/>
      <c r="C63" s="115"/>
      <c r="D63" s="131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30"/>
      <c r="AC63" s="25">
        <f t="shared" si="1"/>
        <v>0</v>
      </c>
      <c r="AD63" s="7"/>
      <c r="AE63" s="10"/>
      <c r="AF63" s="116"/>
      <c r="AG63" s="118"/>
      <c r="AH63" s="16"/>
      <c r="AI63" s="16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16"/>
      <c r="AU63" s="116"/>
      <c r="AV63" s="116"/>
      <c r="AW63" s="116"/>
    </row>
    <row r="64" spans="1:49" x14ac:dyDescent="0.35">
      <c r="A64" s="123"/>
      <c r="B64" s="114"/>
      <c r="C64" s="115"/>
      <c r="D64" s="131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30"/>
      <c r="AC64" s="25">
        <f t="shared" si="1"/>
        <v>0</v>
      </c>
      <c r="AD64" s="7"/>
      <c r="AE64" s="10"/>
      <c r="AF64" s="116"/>
      <c r="AG64" s="118"/>
      <c r="AH64" s="16"/>
      <c r="AI64" s="16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16"/>
      <c r="AU64" s="116"/>
      <c r="AV64" s="116"/>
      <c r="AW64" s="116"/>
    </row>
    <row r="65" spans="1:49" x14ac:dyDescent="0.35">
      <c r="A65" s="123"/>
      <c r="B65" s="114"/>
      <c r="C65" s="115"/>
      <c r="D65" s="131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30"/>
      <c r="AC65" s="25">
        <f t="shared" si="1"/>
        <v>0</v>
      </c>
      <c r="AD65" s="7"/>
      <c r="AE65" s="10"/>
      <c r="AF65" s="116"/>
      <c r="AG65" s="118"/>
      <c r="AH65" s="16"/>
      <c r="AI65" s="16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16"/>
      <c r="AU65" s="116"/>
      <c r="AV65" s="116"/>
      <c r="AW65" s="116"/>
    </row>
    <row r="66" spans="1:49" x14ac:dyDescent="0.35">
      <c r="A66" s="123"/>
      <c r="B66" s="114"/>
      <c r="C66" s="115"/>
      <c r="D66" s="131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30"/>
      <c r="AC66" s="25">
        <f t="shared" si="1"/>
        <v>0</v>
      </c>
      <c r="AD66" s="7"/>
      <c r="AE66" s="10"/>
      <c r="AF66" s="116"/>
      <c r="AG66" s="118"/>
      <c r="AH66" s="16"/>
      <c r="AI66" s="16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16"/>
      <c r="AU66" s="116"/>
      <c r="AV66" s="116"/>
      <c r="AW66" s="116"/>
    </row>
    <row r="67" spans="1:49" x14ac:dyDescent="0.35">
      <c r="A67" s="123"/>
      <c r="B67" s="114"/>
      <c r="C67" s="115"/>
      <c r="D67" s="131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30"/>
      <c r="AC67" s="25">
        <f t="shared" si="1"/>
        <v>0</v>
      </c>
      <c r="AD67" s="7"/>
      <c r="AE67" s="10"/>
      <c r="AF67" s="116"/>
      <c r="AG67" s="118"/>
      <c r="AH67" s="16"/>
      <c r="AI67" s="16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16"/>
      <c r="AU67" s="116"/>
      <c r="AV67" s="116"/>
      <c r="AW67" s="116"/>
    </row>
    <row r="68" spans="1:49" x14ac:dyDescent="0.35">
      <c r="A68" s="123"/>
      <c r="B68" s="114"/>
      <c r="C68" s="115"/>
      <c r="D68" s="131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30"/>
      <c r="AC68" s="25">
        <f t="shared" si="1"/>
        <v>0</v>
      </c>
      <c r="AD68" s="7"/>
      <c r="AE68" s="10"/>
      <c r="AF68" s="116"/>
      <c r="AG68" s="118"/>
      <c r="AH68" s="16"/>
      <c r="AI68" s="16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16"/>
      <c r="AU68" s="116"/>
      <c r="AV68" s="116"/>
      <c r="AW68" s="116"/>
    </row>
    <row r="69" spans="1:49" x14ac:dyDescent="0.35">
      <c r="A69" s="123"/>
      <c r="B69" s="114"/>
      <c r="C69" s="115"/>
      <c r="D69" s="131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30"/>
      <c r="AC69" s="25">
        <f t="shared" si="1"/>
        <v>0</v>
      </c>
      <c r="AD69" s="7"/>
      <c r="AE69" s="10"/>
      <c r="AF69" s="116"/>
      <c r="AG69" s="118"/>
      <c r="AH69" s="16"/>
      <c r="AI69" s="16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16"/>
      <c r="AU69" s="116"/>
      <c r="AV69" s="116"/>
      <c r="AW69" s="116"/>
    </row>
    <row r="70" spans="1:49" x14ac:dyDescent="0.35">
      <c r="A70" s="123"/>
      <c r="B70" s="114"/>
      <c r="C70" s="115"/>
      <c r="D70" s="131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30"/>
      <c r="AC70" s="25">
        <f t="shared" si="1"/>
        <v>0</v>
      </c>
      <c r="AD70" s="7"/>
      <c r="AE70" s="10"/>
      <c r="AF70" s="116"/>
      <c r="AG70" s="118"/>
      <c r="AH70" s="16"/>
      <c r="AI70" s="16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16"/>
      <c r="AU70" s="116"/>
      <c r="AV70" s="116"/>
      <c r="AW70" s="116"/>
    </row>
    <row r="71" spans="1:49" x14ac:dyDescent="0.35">
      <c r="A71" s="123"/>
      <c r="B71" s="114"/>
      <c r="C71" s="115"/>
      <c r="D71" s="131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30"/>
      <c r="AC71" s="25">
        <f t="shared" si="1"/>
        <v>0</v>
      </c>
      <c r="AD71" s="7"/>
      <c r="AE71" s="10"/>
      <c r="AF71" s="116"/>
      <c r="AG71" s="118"/>
      <c r="AH71" s="16"/>
      <c r="AI71" s="16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16"/>
      <c r="AU71" s="116"/>
      <c r="AV71" s="116"/>
      <c r="AW71" s="116"/>
    </row>
    <row r="72" spans="1:49" x14ac:dyDescent="0.35">
      <c r="A72" s="123"/>
      <c r="B72" s="114"/>
      <c r="C72" s="115"/>
      <c r="D72" s="131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30"/>
      <c r="AC72" s="25">
        <f t="shared" si="1"/>
        <v>0</v>
      </c>
      <c r="AD72" s="7"/>
      <c r="AE72" s="10"/>
      <c r="AF72" s="116"/>
      <c r="AG72" s="118"/>
      <c r="AH72" s="16"/>
      <c r="AI72" s="16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16"/>
      <c r="AU72" s="116"/>
      <c r="AV72" s="116"/>
      <c r="AW72" s="116"/>
    </row>
    <row r="73" spans="1:49" x14ac:dyDescent="0.35">
      <c r="A73" s="123"/>
      <c r="B73" s="114"/>
      <c r="C73" s="115"/>
      <c r="D73" s="131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30"/>
      <c r="AC73" s="25">
        <f t="shared" si="1"/>
        <v>0</v>
      </c>
      <c r="AD73" s="7"/>
      <c r="AE73" s="10"/>
      <c r="AF73" s="116"/>
      <c r="AG73" s="118"/>
      <c r="AH73" s="16"/>
      <c r="AI73" s="16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16"/>
      <c r="AU73" s="116"/>
      <c r="AV73" s="116"/>
      <c r="AW73" s="116"/>
    </row>
    <row r="74" spans="1:49" x14ac:dyDescent="0.35">
      <c r="A74" s="123"/>
      <c r="B74" s="114"/>
      <c r="C74" s="115"/>
      <c r="D74" s="131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30"/>
      <c r="AC74" s="25">
        <f t="shared" si="1"/>
        <v>0</v>
      </c>
      <c r="AD74" s="7"/>
      <c r="AE74" s="10"/>
      <c r="AF74" s="116"/>
      <c r="AG74" s="118"/>
      <c r="AH74" s="16"/>
      <c r="AI74" s="16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16"/>
      <c r="AU74" s="116"/>
      <c r="AV74" s="116"/>
      <c r="AW74" s="116"/>
    </row>
    <row r="75" spans="1:49" x14ac:dyDescent="0.35">
      <c r="A75" s="123"/>
      <c r="B75" s="114"/>
      <c r="C75" s="115"/>
      <c r="D75" s="131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30"/>
      <c r="AC75" s="25">
        <f t="shared" si="1"/>
        <v>0</v>
      </c>
      <c r="AD75" s="7"/>
      <c r="AE75" s="10"/>
      <c r="AF75" s="116"/>
      <c r="AG75" s="118"/>
      <c r="AH75" s="16"/>
      <c r="AI75" s="16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16"/>
      <c r="AU75" s="116"/>
      <c r="AV75" s="116"/>
      <c r="AW75" s="116"/>
    </row>
    <row r="76" spans="1:49" x14ac:dyDescent="0.35">
      <c r="A76" s="123"/>
      <c r="B76" s="114"/>
      <c r="C76" s="115"/>
      <c r="D76" s="131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30"/>
      <c r="AC76" s="25">
        <f t="shared" si="1"/>
        <v>0</v>
      </c>
      <c r="AD76" s="7"/>
      <c r="AE76" s="10"/>
      <c r="AF76" s="116"/>
      <c r="AG76" s="118"/>
      <c r="AH76" s="16"/>
      <c r="AI76" s="16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16"/>
      <c r="AU76" s="116"/>
      <c r="AV76" s="116"/>
      <c r="AW76" s="116"/>
    </row>
    <row r="77" spans="1:49" x14ac:dyDescent="0.35">
      <c r="A77" s="123"/>
      <c r="B77" s="114"/>
      <c r="C77" s="115"/>
      <c r="D77" s="131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30"/>
      <c r="AC77" s="25">
        <f t="shared" si="1"/>
        <v>0</v>
      </c>
      <c r="AD77" s="7"/>
      <c r="AE77" s="10"/>
      <c r="AF77" s="116"/>
      <c r="AG77" s="118"/>
      <c r="AH77" s="16"/>
      <c r="AI77" s="16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16"/>
      <c r="AU77" s="116"/>
      <c r="AV77" s="116"/>
      <c r="AW77" s="116"/>
    </row>
    <row r="78" spans="1:49" x14ac:dyDescent="0.35">
      <c r="A78" s="123"/>
      <c r="B78" s="114"/>
      <c r="C78" s="115"/>
      <c r="D78" s="131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30"/>
      <c r="AC78" s="25">
        <f t="shared" si="1"/>
        <v>0</v>
      </c>
      <c r="AD78" s="7"/>
      <c r="AE78" s="10"/>
      <c r="AF78" s="116"/>
      <c r="AG78" s="118"/>
      <c r="AH78" s="16"/>
      <c r="AI78" s="16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16"/>
      <c r="AU78" s="116"/>
      <c r="AV78" s="116"/>
      <c r="AW78" s="116"/>
    </row>
    <row r="79" spans="1:49" x14ac:dyDescent="0.35">
      <c r="A79" s="123"/>
      <c r="B79" s="114"/>
      <c r="C79" s="115"/>
      <c r="D79" s="131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30"/>
      <c r="AC79" s="25">
        <f t="shared" si="1"/>
        <v>0</v>
      </c>
      <c r="AD79" s="7"/>
      <c r="AE79" s="10"/>
      <c r="AF79" s="116"/>
      <c r="AG79" s="118"/>
      <c r="AH79" s="16"/>
      <c r="AI79" s="16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16"/>
      <c r="AU79" s="116"/>
      <c r="AV79" s="116"/>
      <c r="AW79" s="116"/>
    </row>
    <row r="80" spans="1:49" x14ac:dyDescent="0.35">
      <c r="A80" s="123"/>
      <c r="B80" s="114"/>
      <c r="C80" s="115"/>
      <c r="D80" s="131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30"/>
      <c r="AC80" s="25">
        <f t="shared" si="1"/>
        <v>0</v>
      </c>
      <c r="AD80" s="7"/>
      <c r="AE80" s="10"/>
      <c r="AF80" s="116"/>
      <c r="AG80" s="118"/>
      <c r="AH80" s="16"/>
      <c r="AI80" s="16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16"/>
      <c r="AU80" s="116"/>
      <c r="AV80" s="116"/>
      <c r="AW80" s="116"/>
    </row>
    <row r="81" spans="1:49" x14ac:dyDescent="0.35">
      <c r="A81" s="123"/>
      <c r="B81" s="114"/>
      <c r="C81" s="115"/>
      <c r="D81" s="131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30"/>
      <c r="AC81" s="25">
        <f t="shared" si="1"/>
        <v>0</v>
      </c>
      <c r="AD81" s="7"/>
      <c r="AE81" s="10"/>
      <c r="AF81" s="116"/>
      <c r="AG81" s="118"/>
      <c r="AH81" s="16"/>
      <c r="AI81" s="16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16"/>
      <c r="AU81" s="116"/>
      <c r="AV81" s="116"/>
      <c r="AW81" s="116"/>
    </row>
    <row r="82" spans="1:49" x14ac:dyDescent="0.35">
      <c r="A82" s="123"/>
      <c r="B82" s="114"/>
      <c r="C82" s="115"/>
      <c r="D82" s="131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30"/>
      <c r="AC82" s="25">
        <f t="shared" si="1"/>
        <v>0</v>
      </c>
      <c r="AD82" s="7"/>
      <c r="AE82" s="10"/>
      <c r="AF82" s="116"/>
      <c r="AG82" s="118"/>
      <c r="AH82" s="16"/>
      <c r="AI82" s="16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16"/>
      <c r="AU82" s="116"/>
      <c r="AV82" s="116"/>
      <c r="AW82" s="116"/>
    </row>
    <row r="83" spans="1:49" ht="15" thickBot="1" x14ac:dyDescent="0.4">
      <c r="A83" s="123"/>
      <c r="B83" s="114"/>
      <c r="C83" s="115"/>
      <c r="D83" s="131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30"/>
      <c r="AC83" s="133">
        <f t="shared" si="1"/>
        <v>0</v>
      </c>
      <c r="AD83" s="7"/>
      <c r="AE83" s="10"/>
      <c r="AF83" s="116"/>
      <c r="AG83" s="118"/>
      <c r="AH83" s="16"/>
      <c r="AI83" s="16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16"/>
      <c r="AU83" s="116"/>
      <c r="AV83" s="116"/>
      <c r="AW83" s="116"/>
    </row>
    <row r="84" spans="1:49" x14ac:dyDescent="0.35">
      <c r="A84" s="85" t="s">
        <v>12</v>
      </c>
      <c r="B84" s="81"/>
      <c r="C84" s="68"/>
      <c r="D84" s="17">
        <f t="shared" ref="D84:AA84" si="2">SUM(D28:D83)</f>
        <v>2</v>
      </c>
      <c r="E84" s="65">
        <f t="shared" si="2"/>
        <v>2</v>
      </c>
      <c r="F84" s="17">
        <f t="shared" si="2"/>
        <v>2</v>
      </c>
      <c r="G84" s="23">
        <f t="shared" si="2"/>
        <v>3</v>
      </c>
      <c r="H84" s="23">
        <f t="shared" si="2"/>
        <v>0</v>
      </c>
      <c r="I84" s="23">
        <f t="shared" si="2"/>
        <v>0</v>
      </c>
      <c r="J84" s="23">
        <f t="shared" si="2"/>
        <v>0</v>
      </c>
      <c r="K84" s="23">
        <f t="shared" si="2"/>
        <v>0</v>
      </c>
      <c r="L84" s="23">
        <f t="shared" si="2"/>
        <v>0</v>
      </c>
      <c r="M84" s="23">
        <f t="shared" si="2"/>
        <v>0</v>
      </c>
      <c r="N84" s="23">
        <f t="shared" si="2"/>
        <v>0</v>
      </c>
      <c r="O84" s="23">
        <f t="shared" si="2"/>
        <v>0</v>
      </c>
      <c r="P84" s="23">
        <f t="shared" si="2"/>
        <v>0</v>
      </c>
      <c r="Q84" s="23">
        <f t="shared" si="2"/>
        <v>0</v>
      </c>
      <c r="R84" s="23">
        <f t="shared" si="2"/>
        <v>0</v>
      </c>
      <c r="S84" s="23">
        <f t="shared" si="2"/>
        <v>0</v>
      </c>
      <c r="T84" s="23">
        <f t="shared" si="2"/>
        <v>0</v>
      </c>
      <c r="U84" s="23">
        <f t="shared" si="2"/>
        <v>0</v>
      </c>
      <c r="V84" s="23">
        <f t="shared" si="2"/>
        <v>0</v>
      </c>
      <c r="W84" s="23">
        <f t="shared" si="2"/>
        <v>0</v>
      </c>
      <c r="X84" s="23">
        <f t="shared" si="2"/>
        <v>0</v>
      </c>
      <c r="Y84" s="23">
        <f t="shared" si="2"/>
        <v>0</v>
      </c>
      <c r="Z84" s="23">
        <f t="shared" si="2"/>
        <v>0</v>
      </c>
      <c r="AA84" s="23">
        <f t="shared" si="2"/>
        <v>0</v>
      </c>
      <c r="AB84" s="23">
        <f>SUM(AB38:AB83)</f>
        <v>0</v>
      </c>
      <c r="AC84" s="134">
        <f>SUM(AC29:AC83)</f>
        <v>9</v>
      </c>
      <c r="AD84" s="7"/>
      <c r="AE84" s="10"/>
      <c r="AF84" s="116"/>
      <c r="AG84" s="16"/>
      <c r="AH84" s="16"/>
      <c r="AI84" s="16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16"/>
      <c r="AU84" s="116"/>
      <c r="AV84" s="116"/>
      <c r="AW84" s="116"/>
    </row>
    <row r="85" spans="1:49" x14ac:dyDescent="0.35">
      <c r="A85" s="13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2"/>
      <c r="AF85" s="63"/>
      <c r="AG85" s="2"/>
      <c r="AH85" s="2"/>
      <c r="AI85" s="2"/>
    </row>
    <row r="86" spans="1:49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63"/>
      <c r="AE86" s="63"/>
      <c r="AF86" s="63"/>
      <c r="AG86" s="2"/>
      <c r="AH86" s="2"/>
      <c r="AI86" s="2"/>
    </row>
    <row r="87" spans="1:49" x14ac:dyDescent="0.3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63"/>
      <c r="AE87" s="63"/>
      <c r="AF87" s="63"/>
    </row>
    <row r="88" spans="1:49" x14ac:dyDescent="0.3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63"/>
      <c r="AE88" s="63"/>
      <c r="AF88" s="63"/>
    </row>
    <row r="89" spans="1:49" x14ac:dyDescent="0.35">
      <c r="C89" s="3"/>
      <c r="F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63"/>
      <c r="AE89" s="63"/>
      <c r="AF89" s="63"/>
    </row>
    <row r="90" spans="1:49" x14ac:dyDescent="0.35">
      <c r="C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63"/>
      <c r="AE90" s="63"/>
      <c r="AF90" s="63"/>
    </row>
    <row r="91" spans="1:49" x14ac:dyDescent="0.35">
      <c r="C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63"/>
      <c r="AF91" s="63"/>
    </row>
    <row r="92" spans="1:49" x14ac:dyDescent="0.35">
      <c r="C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63"/>
      <c r="AF92" s="63"/>
    </row>
    <row r="93" spans="1:49" x14ac:dyDescent="0.35">
      <c r="C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63"/>
      <c r="AF93" s="63"/>
    </row>
    <row r="94" spans="1:49" x14ac:dyDescent="0.35">
      <c r="C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63"/>
      <c r="AF94" s="63"/>
    </row>
    <row r="95" spans="1:49" x14ac:dyDescent="0.3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63"/>
      <c r="AF95" s="63"/>
    </row>
    <row r="96" spans="1:49" x14ac:dyDescent="0.3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63"/>
      <c r="AF96" s="63"/>
    </row>
    <row r="97" spans="3:32" x14ac:dyDescent="0.3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63"/>
      <c r="AF97" s="63"/>
    </row>
    <row r="98" spans="3:32" x14ac:dyDescent="0.35"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</row>
    <row r="99" spans="3:32" x14ac:dyDescent="0.35"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</row>
  </sheetData>
  <hyperlinks>
    <hyperlink ref="Z1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4" workbookViewId="0">
      <selection activeCell="A37" sqref="A37"/>
    </sheetView>
  </sheetViews>
  <sheetFormatPr defaultRowHeight="14.5" x14ac:dyDescent="0.35"/>
  <cols>
    <col min="1" max="1" width="47.54296875" customWidth="1"/>
    <col min="2" max="2" width="4.90625" bestFit="1" customWidth="1"/>
    <col min="3" max="3" width="1.90625" bestFit="1" customWidth="1"/>
    <col min="4" max="4" width="4.90625" bestFit="1" customWidth="1"/>
  </cols>
  <sheetData>
    <row r="1" spans="1:2" ht="17.5" x14ac:dyDescent="0.35">
      <c r="A1" s="120" t="s">
        <v>46</v>
      </c>
      <c r="B1" s="3"/>
    </row>
    <row r="2" spans="1:2" ht="21" x14ac:dyDescent="0.5">
      <c r="A2" s="96"/>
      <c r="B2" s="3"/>
    </row>
    <row r="3" spans="1:2" ht="15.5" x14ac:dyDescent="0.35">
      <c r="A3" s="62" t="s">
        <v>60</v>
      </c>
      <c r="B3" s="3"/>
    </row>
    <row r="4" spans="1:2" ht="15.5" x14ac:dyDescent="0.35">
      <c r="A4" s="111" t="s">
        <v>36</v>
      </c>
      <c r="B4" s="93">
        <f>Statistik!AC17</f>
        <v>4</v>
      </c>
    </row>
    <row r="5" spans="1:2" ht="15.5" x14ac:dyDescent="0.35">
      <c r="A5" s="111" t="s">
        <v>62</v>
      </c>
      <c r="B5" s="97">
        <f>Statistik!AC25</f>
        <v>4</v>
      </c>
    </row>
    <row r="6" spans="1:2" ht="15.5" x14ac:dyDescent="0.35">
      <c r="A6" s="111" t="s">
        <v>63</v>
      </c>
      <c r="B6" s="97">
        <f>Statistik!AC84</f>
        <v>9</v>
      </c>
    </row>
    <row r="8" spans="1:2" ht="15.5" x14ac:dyDescent="0.35">
      <c r="A8" s="62" t="s">
        <v>14</v>
      </c>
      <c r="B8" s="3"/>
    </row>
    <row r="9" spans="1:2" ht="15.5" x14ac:dyDescent="0.35">
      <c r="A9" s="112" t="s">
        <v>50</v>
      </c>
      <c r="B9" s="97">
        <f>Formler!A59</f>
        <v>2</v>
      </c>
    </row>
    <row r="10" spans="1:2" ht="15.5" x14ac:dyDescent="0.35">
      <c r="A10" s="112" t="s">
        <v>47</v>
      </c>
      <c r="B10" s="97">
        <f>Formler!B59</f>
        <v>1</v>
      </c>
    </row>
    <row r="11" spans="1:2" ht="15.5" x14ac:dyDescent="0.35">
      <c r="A11" s="112" t="s">
        <v>48</v>
      </c>
      <c r="B11" s="97">
        <f>Formler!C59</f>
        <v>3</v>
      </c>
    </row>
    <row r="12" spans="1:2" ht="15.5" x14ac:dyDescent="0.35">
      <c r="A12" s="112" t="s">
        <v>49</v>
      </c>
      <c r="B12" s="97">
        <f>Formler!D59</f>
        <v>4</v>
      </c>
    </row>
    <row r="15" spans="1:2" ht="15.5" x14ac:dyDescent="0.35">
      <c r="A15" s="62" t="s">
        <v>64</v>
      </c>
    </row>
    <row r="16" spans="1:2" x14ac:dyDescent="0.35">
      <c r="A16" s="113" t="s">
        <v>57</v>
      </c>
      <c r="B16" s="110">
        <f>Formler!E59</f>
        <v>0</v>
      </c>
    </row>
    <row r="17" spans="1:4" x14ac:dyDescent="0.35">
      <c r="A17" s="113" t="s">
        <v>56</v>
      </c>
      <c r="B17" s="110">
        <f>Formler!F59</f>
        <v>1</v>
      </c>
    </row>
    <row r="18" spans="1:4" x14ac:dyDescent="0.35">
      <c r="A18" s="113" t="s">
        <v>59</v>
      </c>
      <c r="B18" s="110">
        <f>Formler!G59</f>
        <v>1</v>
      </c>
    </row>
    <row r="19" spans="1:4" x14ac:dyDescent="0.35">
      <c r="A19" s="113" t="s">
        <v>58</v>
      </c>
      <c r="B19" s="110">
        <f>Formler!H59</f>
        <v>2</v>
      </c>
    </row>
    <row r="21" spans="1:4" ht="15.5" x14ac:dyDescent="0.35">
      <c r="A21" s="62" t="s">
        <v>65</v>
      </c>
    </row>
    <row r="22" spans="1:4" x14ac:dyDescent="0.35">
      <c r="A22" s="113" t="s">
        <v>57</v>
      </c>
      <c r="B22" s="110">
        <f>Formler!I59</f>
        <v>0</v>
      </c>
    </row>
    <row r="23" spans="1:4" x14ac:dyDescent="0.35">
      <c r="A23" s="113" t="s">
        <v>56</v>
      </c>
      <c r="B23" s="110">
        <f>Formler!J59</f>
        <v>1</v>
      </c>
    </row>
    <row r="24" spans="1:4" x14ac:dyDescent="0.35">
      <c r="A24" s="113" t="s">
        <v>59</v>
      </c>
      <c r="B24" s="110">
        <f>Formler!K59</f>
        <v>2</v>
      </c>
    </row>
    <row r="25" spans="1:4" x14ac:dyDescent="0.35">
      <c r="A25" s="113" t="s">
        <v>58</v>
      </c>
      <c r="B25" s="110">
        <f>Formler!L59</f>
        <v>6</v>
      </c>
    </row>
    <row r="27" spans="1:4" ht="15.5" x14ac:dyDescent="0.35">
      <c r="A27" s="62" t="s">
        <v>79</v>
      </c>
    </row>
    <row r="28" spans="1:4" x14ac:dyDescent="0.35">
      <c r="A28" s="148" t="s">
        <v>80</v>
      </c>
      <c r="B28" s="149"/>
      <c r="C28" s="149"/>
      <c r="D28" s="150"/>
    </row>
    <row r="29" spans="1:4" x14ac:dyDescent="0.35">
      <c r="A29" s="151" t="s">
        <v>84</v>
      </c>
      <c r="B29" s="152"/>
      <c r="C29" s="152"/>
      <c r="D29" s="153"/>
    </row>
    <row r="30" spans="1:4" x14ac:dyDescent="0.35">
      <c r="A30" s="151" t="s">
        <v>83</v>
      </c>
      <c r="B30" s="152"/>
      <c r="C30" s="152"/>
      <c r="D30" s="153"/>
    </row>
    <row r="31" spans="1:4" x14ac:dyDescent="0.35">
      <c r="A31" s="151" t="s">
        <v>85</v>
      </c>
      <c r="B31" s="152"/>
      <c r="C31" s="152"/>
      <c r="D31" s="153"/>
    </row>
    <row r="32" spans="1:4" x14ac:dyDescent="0.35">
      <c r="A32" s="154" t="s">
        <v>86</v>
      </c>
      <c r="B32" s="155"/>
      <c r="C32" s="155"/>
      <c r="D32" s="156"/>
    </row>
    <row r="33" spans="1:4" x14ac:dyDescent="0.35">
      <c r="A33" s="3"/>
      <c r="B33" s="2"/>
      <c r="C33" s="2"/>
    </row>
    <row r="34" spans="1:4" x14ac:dyDescent="0.35">
      <c r="A34" s="147" t="s">
        <v>82</v>
      </c>
      <c r="B34" s="146">
        <f>Statistik!AC84*5</f>
        <v>45</v>
      </c>
      <c r="C34" s="144" t="s">
        <v>81</v>
      </c>
      <c r="D34" s="145">
        <f>Statistik!AC84*7</f>
        <v>63</v>
      </c>
    </row>
    <row r="35" spans="1:4" x14ac:dyDescent="0.35">
      <c r="A35" s="3"/>
      <c r="B35" s="2"/>
    </row>
    <row r="60" spans="2:13" x14ac:dyDescent="0.35">
      <c r="B60" s="16"/>
      <c r="C60" s="16"/>
      <c r="D60" s="16"/>
      <c r="E60" s="109"/>
      <c r="F60" s="109"/>
      <c r="G60" s="109"/>
      <c r="H60" s="117"/>
      <c r="I60" s="109"/>
      <c r="J60" s="109"/>
      <c r="K60" s="109"/>
      <c r="L60" s="109"/>
      <c r="M60" s="109"/>
    </row>
    <row r="61" spans="2:13" x14ac:dyDescent="0.35">
      <c r="B61" s="118"/>
      <c r="C61" s="16"/>
      <c r="D61" s="16"/>
      <c r="E61" s="109"/>
      <c r="F61" s="109"/>
      <c r="G61" s="109"/>
      <c r="H61" s="109"/>
      <c r="I61" s="109"/>
      <c r="J61" s="109"/>
      <c r="K61" s="109"/>
      <c r="L61" s="109"/>
      <c r="M61" s="109"/>
    </row>
    <row r="62" spans="2:13" x14ac:dyDescent="0.35">
      <c r="B62" s="118"/>
      <c r="C62" s="16"/>
      <c r="D62" s="16"/>
      <c r="E62" s="109"/>
      <c r="F62" s="109"/>
      <c r="G62" s="109"/>
      <c r="H62" s="109"/>
      <c r="I62" s="109"/>
      <c r="J62" s="109"/>
      <c r="K62" s="109"/>
      <c r="L62" s="109"/>
      <c r="M62" s="109"/>
    </row>
    <row r="63" spans="2:13" x14ac:dyDescent="0.35">
      <c r="B63" s="118"/>
      <c r="C63" s="16"/>
      <c r="D63" s="16"/>
      <c r="E63" s="109"/>
      <c r="F63" s="109"/>
      <c r="G63" s="109"/>
      <c r="H63" s="109"/>
      <c r="I63" s="109"/>
      <c r="J63" s="109"/>
      <c r="K63" s="109"/>
      <c r="L63" s="109"/>
      <c r="M63" s="109"/>
    </row>
    <row r="64" spans="2:13" x14ac:dyDescent="0.35">
      <c r="B64" s="118"/>
      <c r="C64" s="16"/>
      <c r="D64" s="16"/>
      <c r="E64" s="109"/>
      <c r="F64" s="109"/>
      <c r="G64" s="109"/>
      <c r="H64" s="109"/>
      <c r="I64" s="109"/>
      <c r="J64" s="109"/>
      <c r="K64" s="109"/>
      <c r="L64" s="109"/>
      <c r="M64" s="109"/>
    </row>
    <row r="65" spans="2:13" x14ac:dyDescent="0.35">
      <c r="B65" s="118"/>
      <c r="C65" s="16"/>
      <c r="D65" s="16"/>
      <c r="E65" s="109"/>
      <c r="F65" s="109"/>
      <c r="G65" s="109"/>
      <c r="H65" s="109"/>
      <c r="I65" s="109"/>
      <c r="J65" s="109"/>
      <c r="K65" s="109"/>
      <c r="L65" s="109"/>
      <c r="M65" s="109"/>
    </row>
    <row r="66" spans="2:13" x14ac:dyDescent="0.35">
      <c r="B66" s="118"/>
      <c r="C66" s="16"/>
      <c r="D66" s="16"/>
      <c r="E66" s="109"/>
      <c r="F66" s="109"/>
      <c r="G66" s="109"/>
      <c r="H66" s="109"/>
      <c r="I66" s="109"/>
      <c r="J66" s="109"/>
      <c r="K66" s="109"/>
      <c r="L66" s="109"/>
      <c r="M66" s="109"/>
    </row>
    <row r="67" spans="2:13" x14ac:dyDescent="0.35">
      <c r="B67" s="118"/>
      <c r="C67" s="16"/>
      <c r="D67" s="16"/>
      <c r="E67" s="109"/>
      <c r="F67" s="109"/>
      <c r="G67" s="109"/>
      <c r="H67" s="109"/>
      <c r="I67" s="109"/>
      <c r="J67" s="109"/>
      <c r="K67" s="109"/>
      <c r="L67" s="109"/>
      <c r="M67" s="109"/>
    </row>
    <row r="68" spans="2:13" x14ac:dyDescent="0.35">
      <c r="B68" s="118"/>
      <c r="C68" s="16"/>
      <c r="D68" s="16"/>
      <c r="E68" s="109"/>
      <c r="F68" s="109"/>
      <c r="G68" s="109"/>
      <c r="H68" s="109"/>
      <c r="I68" s="109"/>
      <c r="J68" s="109"/>
      <c r="K68" s="109"/>
      <c r="L68" s="109"/>
      <c r="M68" s="109"/>
    </row>
    <row r="69" spans="2:13" x14ac:dyDescent="0.35">
      <c r="B69" s="118"/>
      <c r="C69" s="16"/>
      <c r="D69" s="16"/>
      <c r="E69" s="109"/>
      <c r="F69" s="109"/>
      <c r="G69" s="109"/>
      <c r="H69" s="109"/>
      <c r="I69" s="109"/>
      <c r="J69" s="109"/>
      <c r="K69" s="109"/>
      <c r="L69" s="109"/>
      <c r="M69" s="109"/>
    </row>
    <row r="70" spans="2:13" x14ac:dyDescent="0.35">
      <c r="B70" s="118"/>
      <c r="C70" s="16"/>
      <c r="D70" s="16"/>
      <c r="E70" s="109"/>
      <c r="F70" s="109"/>
      <c r="G70" s="109"/>
      <c r="H70" s="109"/>
      <c r="I70" s="109"/>
      <c r="J70" s="109"/>
      <c r="K70" s="109"/>
      <c r="L70" s="109"/>
      <c r="M70" s="109"/>
    </row>
    <row r="71" spans="2:13" x14ac:dyDescent="0.35">
      <c r="B71" s="118"/>
      <c r="C71" s="16"/>
      <c r="D71" s="16"/>
      <c r="E71" s="109"/>
      <c r="F71" s="109"/>
      <c r="G71" s="109"/>
      <c r="H71" s="109"/>
      <c r="I71" s="109"/>
      <c r="J71" s="109"/>
      <c r="K71" s="109"/>
      <c r="L71" s="109"/>
      <c r="M71" s="109"/>
    </row>
    <row r="72" spans="2:13" x14ac:dyDescent="0.35">
      <c r="B72" s="118"/>
      <c r="C72" s="16"/>
      <c r="D72" s="16"/>
      <c r="E72" s="109"/>
      <c r="F72" s="109"/>
      <c r="G72" s="109"/>
      <c r="H72" s="109"/>
      <c r="I72" s="109"/>
      <c r="J72" s="109"/>
      <c r="K72" s="109"/>
      <c r="L72" s="109"/>
      <c r="M72" s="109"/>
    </row>
    <row r="73" spans="2:13" x14ac:dyDescent="0.35">
      <c r="B73" s="118"/>
      <c r="C73" s="16"/>
      <c r="D73" s="16"/>
      <c r="E73" s="109"/>
      <c r="F73" s="109"/>
      <c r="G73" s="109"/>
      <c r="H73" s="109"/>
      <c r="I73" s="109"/>
      <c r="J73" s="109"/>
      <c r="K73" s="109"/>
      <c r="L73" s="109"/>
      <c r="M73" s="109"/>
    </row>
    <row r="74" spans="2:13" x14ac:dyDescent="0.35">
      <c r="B74" s="118"/>
      <c r="C74" s="16"/>
      <c r="D74" s="16"/>
      <c r="E74" s="109"/>
      <c r="F74" s="109"/>
      <c r="G74" s="109"/>
      <c r="H74" s="109"/>
      <c r="I74" s="109"/>
      <c r="J74" s="109"/>
      <c r="K74" s="109"/>
      <c r="L74" s="109"/>
      <c r="M74" s="109"/>
    </row>
    <row r="75" spans="2:13" x14ac:dyDescent="0.35">
      <c r="B75" s="118"/>
      <c r="C75" s="16"/>
      <c r="D75" s="16"/>
      <c r="E75" s="109"/>
      <c r="F75" s="109"/>
      <c r="G75" s="109"/>
      <c r="H75" s="109"/>
      <c r="I75" s="109"/>
      <c r="J75" s="109"/>
      <c r="K75" s="109"/>
      <c r="L75" s="109"/>
      <c r="M75" s="109"/>
    </row>
    <row r="76" spans="2:13" x14ac:dyDescent="0.35">
      <c r="B76" s="118"/>
      <c r="C76" s="16"/>
      <c r="D76" s="16"/>
      <c r="E76" s="109"/>
      <c r="F76" s="109"/>
      <c r="G76" s="109"/>
      <c r="H76" s="109"/>
      <c r="I76" s="109"/>
      <c r="J76" s="109"/>
      <c r="K76" s="109"/>
      <c r="L76" s="109"/>
      <c r="M76" s="109"/>
    </row>
    <row r="77" spans="2:13" x14ac:dyDescent="0.35">
      <c r="B77" s="118"/>
      <c r="C77" s="16"/>
      <c r="D77" s="16"/>
      <c r="E77" s="109"/>
      <c r="F77" s="109"/>
      <c r="G77" s="109"/>
      <c r="H77" s="109"/>
      <c r="I77" s="109"/>
      <c r="J77" s="109"/>
      <c r="K77" s="109"/>
      <c r="L77" s="109"/>
      <c r="M77" s="109"/>
    </row>
    <row r="78" spans="2:13" x14ac:dyDescent="0.35">
      <c r="B78" s="118"/>
      <c r="C78" s="16"/>
      <c r="D78" s="16"/>
      <c r="E78" s="109"/>
      <c r="F78" s="109"/>
      <c r="G78" s="109"/>
      <c r="H78" s="109"/>
      <c r="I78" s="109"/>
      <c r="J78" s="109"/>
      <c r="K78" s="109"/>
      <c r="L78" s="109"/>
      <c r="M78" s="109"/>
    </row>
    <row r="79" spans="2:13" x14ac:dyDescent="0.35">
      <c r="B79" s="118"/>
      <c r="C79" s="16"/>
      <c r="D79" s="16"/>
      <c r="E79" s="109"/>
      <c r="F79" s="109"/>
      <c r="G79" s="109"/>
      <c r="H79" s="109"/>
      <c r="I79" s="109"/>
      <c r="J79" s="109"/>
      <c r="K79" s="109"/>
      <c r="L79" s="109"/>
      <c r="M79" s="109"/>
    </row>
    <row r="80" spans="2:13" x14ac:dyDescent="0.35">
      <c r="B80" s="118"/>
      <c r="C80" s="16"/>
      <c r="D80" s="16"/>
      <c r="E80" s="109"/>
      <c r="F80" s="109"/>
      <c r="G80" s="109"/>
      <c r="H80" s="109"/>
      <c r="I80" s="109"/>
      <c r="J80" s="109"/>
      <c r="K80" s="109"/>
      <c r="L80" s="109"/>
      <c r="M80" s="109"/>
    </row>
    <row r="81" spans="2:13" x14ac:dyDescent="0.35">
      <c r="B81" s="118"/>
      <c r="C81" s="16"/>
      <c r="D81" s="16"/>
      <c r="E81" s="109"/>
      <c r="F81" s="109"/>
      <c r="G81" s="109"/>
      <c r="H81" s="109"/>
      <c r="I81" s="109"/>
      <c r="J81" s="109"/>
      <c r="K81" s="109"/>
      <c r="L81" s="109"/>
      <c r="M81" s="109"/>
    </row>
    <row r="82" spans="2:13" x14ac:dyDescent="0.35">
      <c r="B82" s="118"/>
      <c r="C82" s="16"/>
      <c r="D82" s="16"/>
      <c r="E82" s="109"/>
      <c r="F82" s="109"/>
      <c r="G82" s="109"/>
      <c r="H82" s="109"/>
      <c r="I82" s="109"/>
      <c r="J82" s="109"/>
      <c r="K82" s="109"/>
      <c r="L82" s="109"/>
      <c r="M82" s="109"/>
    </row>
    <row r="83" spans="2:13" x14ac:dyDescent="0.35">
      <c r="B83" s="118"/>
      <c r="C83" s="16"/>
      <c r="D83" s="16"/>
      <c r="E83" s="109"/>
      <c r="F83" s="109"/>
      <c r="G83" s="109"/>
      <c r="H83" s="109"/>
      <c r="I83" s="109"/>
      <c r="J83" s="109"/>
      <c r="K83" s="109"/>
      <c r="L83" s="109"/>
      <c r="M83" s="109"/>
    </row>
    <row r="84" spans="2:13" x14ac:dyDescent="0.35">
      <c r="B84" s="118"/>
      <c r="C84" s="16"/>
      <c r="D84" s="16"/>
      <c r="E84" s="109"/>
      <c r="F84" s="109"/>
      <c r="G84" s="109"/>
      <c r="H84" s="109"/>
      <c r="I84" s="109"/>
      <c r="J84" s="109"/>
      <c r="K84" s="109"/>
      <c r="L84" s="109"/>
      <c r="M84" s="109"/>
    </row>
    <row r="85" spans="2:13" x14ac:dyDescent="0.35">
      <c r="B85" s="118"/>
      <c r="C85" s="16"/>
      <c r="D85" s="16"/>
      <c r="E85" s="109"/>
      <c r="F85" s="109"/>
      <c r="G85" s="109"/>
      <c r="H85" s="109"/>
      <c r="I85" s="109"/>
      <c r="J85" s="109"/>
      <c r="K85" s="109"/>
      <c r="L85" s="109"/>
      <c r="M85" s="109"/>
    </row>
    <row r="86" spans="2:13" x14ac:dyDescent="0.35">
      <c r="B86" s="118"/>
      <c r="C86" s="16"/>
      <c r="D86" s="16"/>
      <c r="E86" s="109"/>
      <c r="F86" s="109"/>
      <c r="G86" s="109"/>
      <c r="H86" s="109"/>
      <c r="I86" s="109"/>
      <c r="J86" s="109"/>
      <c r="K86" s="109"/>
      <c r="L86" s="109"/>
      <c r="M86" s="109"/>
    </row>
    <row r="87" spans="2:13" x14ac:dyDescent="0.35">
      <c r="B87" s="118"/>
      <c r="C87" s="16"/>
      <c r="D87" s="16"/>
      <c r="E87" s="109"/>
      <c r="F87" s="109"/>
      <c r="G87" s="109"/>
      <c r="H87" s="109"/>
      <c r="I87" s="109"/>
      <c r="J87" s="109"/>
      <c r="K87" s="109"/>
      <c r="L87" s="109"/>
      <c r="M87" s="109"/>
    </row>
    <row r="88" spans="2:13" x14ac:dyDescent="0.35">
      <c r="B88" s="118"/>
      <c r="C88" s="16"/>
      <c r="D88" s="16"/>
      <c r="E88" s="109"/>
      <c r="F88" s="109"/>
      <c r="G88" s="109"/>
      <c r="H88" s="109"/>
      <c r="I88" s="109"/>
      <c r="J88" s="109"/>
      <c r="K88" s="109"/>
      <c r="L88" s="109"/>
      <c r="M88" s="109"/>
    </row>
    <row r="89" spans="2:13" x14ac:dyDescent="0.35">
      <c r="B89" s="118"/>
      <c r="C89" s="16"/>
      <c r="D89" s="16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2:13" x14ac:dyDescent="0.35">
      <c r="B90" s="118"/>
      <c r="C90" s="16"/>
      <c r="D90" s="16"/>
      <c r="E90" s="109"/>
      <c r="F90" s="109"/>
      <c r="G90" s="109"/>
      <c r="H90" s="109"/>
      <c r="I90" s="109"/>
      <c r="J90" s="109"/>
      <c r="K90" s="109"/>
      <c r="L90" s="109"/>
      <c r="M90" s="109"/>
    </row>
    <row r="91" spans="2:13" x14ac:dyDescent="0.35">
      <c r="B91" s="118"/>
      <c r="C91" s="16"/>
      <c r="D91" s="16"/>
      <c r="E91" s="109"/>
      <c r="F91" s="109"/>
      <c r="G91" s="109"/>
      <c r="H91" s="109"/>
      <c r="I91" s="109"/>
      <c r="J91" s="109"/>
      <c r="K91" s="109"/>
      <c r="L91" s="109"/>
      <c r="M91" s="109"/>
    </row>
    <row r="92" spans="2:13" x14ac:dyDescent="0.35">
      <c r="B92" s="118"/>
      <c r="C92" s="16"/>
      <c r="D92" s="16"/>
      <c r="E92" s="109"/>
      <c r="F92" s="109"/>
      <c r="G92" s="109"/>
      <c r="H92" s="109"/>
      <c r="I92" s="109"/>
      <c r="J92" s="109"/>
      <c r="K92" s="109"/>
      <c r="L92" s="109"/>
      <c r="M92" s="109"/>
    </row>
    <row r="93" spans="2:13" x14ac:dyDescent="0.35">
      <c r="B93" s="118"/>
      <c r="C93" s="16"/>
      <c r="D93" s="16"/>
      <c r="E93" s="109"/>
      <c r="F93" s="109"/>
      <c r="G93" s="109"/>
      <c r="H93" s="109"/>
      <c r="I93" s="109"/>
      <c r="J93" s="109"/>
      <c r="K93" s="109"/>
      <c r="L93" s="109"/>
      <c r="M93" s="109"/>
    </row>
    <row r="94" spans="2:13" x14ac:dyDescent="0.35">
      <c r="B94" s="118"/>
      <c r="C94" s="16"/>
      <c r="D94" s="16"/>
      <c r="E94" s="109"/>
      <c r="F94" s="109"/>
      <c r="G94" s="109"/>
      <c r="H94" s="109"/>
      <c r="I94" s="109"/>
      <c r="J94" s="109"/>
      <c r="K94" s="109"/>
      <c r="L94" s="109"/>
      <c r="M94" s="109"/>
    </row>
    <row r="95" spans="2:13" x14ac:dyDescent="0.35">
      <c r="B95" s="118"/>
      <c r="C95" s="16"/>
      <c r="D95" s="16"/>
      <c r="E95" s="109"/>
      <c r="F95" s="109"/>
      <c r="G95" s="109"/>
      <c r="H95" s="109"/>
      <c r="I95" s="109"/>
      <c r="J95" s="109"/>
      <c r="K95" s="109"/>
      <c r="L95" s="109"/>
      <c r="M95" s="109"/>
    </row>
    <row r="96" spans="2:13" x14ac:dyDescent="0.35">
      <c r="B96" s="118"/>
      <c r="C96" s="16"/>
      <c r="D96" s="16"/>
      <c r="E96" s="109"/>
      <c r="F96" s="109"/>
      <c r="G96" s="109"/>
      <c r="H96" s="109"/>
      <c r="I96" s="109"/>
      <c r="J96" s="109"/>
      <c r="K96" s="109"/>
      <c r="L96" s="109"/>
      <c r="M96" s="109"/>
    </row>
    <row r="97" spans="2:13" x14ac:dyDescent="0.35">
      <c r="B97" s="118"/>
      <c r="C97" s="16"/>
      <c r="D97" s="16"/>
      <c r="E97" s="109"/>
      <c r="F97" s="109"/>
      <c r="G97" s="109"/>
      <c r="H97" s="109"/>
      <c r="I97" s="109"/>
      <c r="J97" s="109"/>
      <c r="K97" s="109"/>
      <c r="L97" s="109"/>
      <c r="M97" s="109"/>
    </row>
    <row r="98" spans="2:13" x14ac:dyDescent="0.35">
      <c r="B98" s="118"/>
      <c r="C98" s="16"/>
      <c r="D98" s="16"/>
      <c r="E98" s="109"/>
      <c r="F98" s="109"/>
      <c r="G98" s="109"/>
      <c r="H98" s="109"/>
      <c r="I98" s="109"/>
      <c r="J98" s="109"/>
      <c r="K98" s="109"/>
      <c r="L98" s="109"/>
      <c r="M98" s="109"/>
    </row>
    <row r="99" spans="2:13" x14ac:dyDescent="0.35">
      <c r="B99" s="118"/>
      <c r="C99" s="16"/>
      <c r="D99" s="16"/>
      <c r="E99" s="109"/>
      <c r="F99" s="109"/>
      <c r="G99" s="109"/>
      <c r="H99" s="109"/>
      <c r="I99" s="109"/>
      <c r="J99" s="109"/>
      <c r="K99" s="109"/>
      <c r="L99" s="109"/>
      <c r="M99" s="109"/>
    </row>
    <row r="100" spans="2:13" x14ac:dyDescent="0.35">
      <c r="B100" s="118"/>
      <c r="C100" s="16"/>
      <c r="D100" s="16"/>
      <c r="E100" s="109"/>
      <c r="F100" s="109"/>
      <c r="G100" s="109"/>
      <c r="H100" s="109"/>
      <c r="I100" s="109"/>
      <c r="J100" s="109"/>
      <c r="K100" s="109"/>
      <c r="L100" s="109"/>
      <c r="M100" s="109"/>
    </row>
    <row r="101" spans="2:13" x14ac:dyDescent="0.35">
      <c r="B101" s="118"/>
      <c r="C101" s="16"/>
      <c r="D101" s="16"/>
      <c r="E101" s="109"/>
      <c r="F101" s="109"/>
      <c r="G101" s="109"/>
      <c r="H101" s="109"/>
      <c r="I101" s="109"/>
      <c r="J101" s="109"/>
      <c r="K101" s="109"/>
      <c r="L101" s="109"/>
      <c r="M101" s="109"/>
    </row>
    <row r="102" spans="2:13" x14ac:dyDescent="0.35">
      <c r="B102" s="118"/>
      <c r="C102" s="16"/>
      <c r="D102" s="16"/>
      <c r="E102" s="109"/>
      <c r="F102" s="109"/>
      <c r="G102" s="109"/>
      <c r="H102" s="109"/>
      <c r="I102" s="109"/>
      <c r="J102" s="109"/>
      <c r="K102" s="109"/>
      <c r="L102" s="109"/>
      <c r="M102" s="109"/>
    </row>
    <row r="103" spans="2:13" x14ac:dyDescent="0.35">
      <c r="B103" s="118"/>
      <c r="C103" s="16"/>
      <c r="D103" s="16"/>
      <c r="E103" s="109"/>
      <c r="F103" s="109"/>
      <c r="G103" s="109"/>
      <c r="H103" s="109"/>
      <c r="I103" s="109"/>
      <c r="J103" s="109"/>
      <c r="K103" s="109"/>
      <c r="L103" s="109"/>
      <c r="M103" s="109"/>
    </row>
    <row r="104" spans="2:13" x14ac:dyDescent="0.35">
      <c r="B104" s="118"/>
      <c r="C104" s="16"/>
      <c r="D104" s="16"/>
      <c r="E104" s="109"/>
      <c r="F104" s="109"/>
      <c r="G104" s="109"/>
      <c r="H104" s="109"/>
      <c r="I104" s="109"/>
      <c r="J104" s="109"/>
      <c r="K104" s="109"/>
      <c r="L104" s="109"/>
      <c r="M104" s="109"/>
    </row>
    <row r="105" spans="2:13" x14ac:dyDescent="0.35">
      <c r="B105" s="118"/>
      <c r="C105" s="16"/>
      <c r="D105" s="16"/>
      <c r="E105" s="109"/>
      <c r="F105" s="109"/>
      <c r="G105" s="109"/>
      <c r="H105" s="109"/>
      <c r="I105" s="109"/>
      <c r="J105" s="109"/>
      <c r="K105" s="109"/>
      <c r="L105" s="109"/>
      <c r="M105" s="109"/>
    </row>
    <row r="106" spans="2:13" x14ac:dyDescent="0.35">
      <c r="B106" s="118"/>
      <c r="C106" s="16"/>
      <c r="D106" s="16"/>
      <c r="E106" s="109"/>
      <c r="F106" s="109"/>
      <c r="G106" s="109"/>
      <c r="H106" s="109"/>
      <c r="I106" s="109"/>
      <c r="J106" s="109"/>
      <c r="K106" s="109"/>
      <c r="L106" s="109"/>
      <c r="M106" s="109"/>
    </row>
    <row r="107" spans="2:13" x14ac:dyDescent="0.35">
      <c r="B107" s="118"/>
      <c r="C107" s="16"/>
      <c r="D107" s="16"/>
      <c r="E107" s="109"/>
      <c r="F107" s="109"/>
      <c r="G107" s="109"/>
      <c r="H107" s="109"/>
      <c r="I107" s="109"/>
      <c r="J107" s="109"/>
      <c r="K107" s="109"/>
      <c r="L107" s="109"/>
      <c r="M107" s="109"/>
    </row>
    <row r="108" spans="2:13" x14ac:dyDescent="0.35">
      <c r="B108" s="118"/>
      <c r="C108" s="16"/>
      <c r="D108" s="16"/>
      <c r="E108" s="109"/>
      <c r="F108" s="109"/>
      <c r="G108" s="109"/>
      <c r="H108" s="109"/>
      <c r="I108" s="109"/>
      <c r="J108" s="109"/>
      <c r="K108" s="109"/>
      <c r="L108" s="109"/>
      <c r="M108" s="109"/>
    </row>
    <row r="109" spans="2:13" x14ac:dyDescent="0.35">
      <c r="B109" s="118"/>
      <c r="C109" s="16"/>
      <c r="D109" s="16"/>
      <c r="E109" s="109"/>
      <c r="F109" s="109"/>
      <c r="G109" s="109"/>
      <c r="H109" s="109"/>
      <c r="I109" s="109"/>
      <c r="J109" s="109"/>
      <c r="K109" s="109"/>
      <c r="L109" s="109"/>
      <c r="M109" s="109"/>
    </row>
    <row r="110" spans="2:13" x14ac:dyDescent="0.35">
      <c r="B110" s="118"/>
      <c r="C110" s="16"/>
      <c r="D110" s="16"/>
      <c r="E110" s="109"/>
      <c r="F110" s="109"/>
      <c r="G110" s="109"/>
      <c r="H110" s="109"/>
      <c r="I110" s="109"/>
      <c r="J110" s="109"/>
      <c r="K110" s="109"/>
      <c r="L110" s="109"/>
      <c r="M110" s="109"/>
    </row>
    <row r="111" spans="2:13" x14ac:dyDescent="0.35">
      <c r="B111" s="118"/>
      <c r="C111" s="16"/>
      <c r="D111" s="16"/>
      <c r="E111" s="109"/>
      <c r="F111" s="109"/>
      <c r="G111" s="109"/>
      <c r="H111" s="109"/>
      <c r="I111" s="109"/>
      <c r="J111" s="109"/>
      <c r="K111" s="109"/>
      <c r="L111" s="109"/>
      <c r="M111" s="109"/>
    </row>
    <row r="112" spans="2:13" x14ac:dyDescent="0.35">
      <c r="B112" s="118"/>
      <c r="C112" s="16"/>
      <c r="D112" s="16"/>
      <c r="E112" s="109"/>
      <c r="F112" s="109"/>
      <c r="G112" s="109"/>
      <c r="H112" s="109"/>
      <c r="I112" s="109"/>
      <c r="J112" s="109"/>
      <c r="K112" s="109"/>
      <c r="L112" s="109"/>
      <c r="M112" s="109"/>
    </row>
    <row r="113" spans="2:13" x14ac:dyDescent="0.35">
      <c r="B113" s="118"/>
      <c r="C113" s="16"/>
      <c r="D113" s="16"/>
      <c r="E113" s="109"/>
      <c r="F113" s="109"/>
      <c r="G113" s="109"/>
      <c r="H113" s="109"/>
      <c r="I113" s="109"/>
      <c r="J113" s="109"/>
      <c r="K113" s="109"/>
      <c r="L113" s="109"/>
      <c r="M113" s="109"/>
    </row>
    <row r="114" spans="2:13" x14ac:dyDescent="0.35">
      <c r="B114" s="118"/>
      <c r="C114" s="16"/>
      <c r="D114" s="16"/>
      <c r="E114" s="109"/>
      <c r="F114" s="109"/>
      <c r="G114" s="109"/>
      <c r="H114" s="109"/>
      <c r="I114" s="109"/>
      <c r="J114" s="109"/>
      <c r="K114" s="109"/>
      <c r="L114" s="109"/>
      <c r="M114" s="109"/>
    </row>
    <row r="115" spans="2:13" x14ac:dyDescent="0.35">
      <c r="B115" s="118"/>
      <c r="C115" s="16"/>
      <c r="D115" s="16"/>
      <c r="E115" s="109"/>
      <c r="F115" s="109"/>
      <c r="G115" s="109"/>
      <c r="H115" s="109"/>
      <c r="I115" s="109"/>
      <c r="J115" s="109"/>
      <c r="K115" s="109"/>
      <c r="L115" s="109"/>
      <c r="M115" s="109"/>
    </row>
    <row r="116" spans="2:13" x14ac:dyDescent="0.35">
      <c r="B116" s="16"/>
      <c r="C116" s="16"/>
      <c r="D116" s="16"/>
      <c r="E116" s="109"/>
      <c r="F116" s="109"/>
      <c r="G116" s="109"/>
      <c r="H116" s="109"/>
      <c r="I116" s="109"/>
      <c r="J116" s="109"/>
      <c r="K116" s="109"/>
      <c r="L116" s="109"/>
      <c r="M116" s="10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I9" sqref="I9"/>
    </sheetView>
  </sheetViews>
  <sheetFormatPr defaultRowHeight="14.5" x14ac:dyDescent="0.35"/>
  <cols>
    <col min="6" max="8" width="10.7265625" bestFit="1" customWidth="1"/>
    <col min="9" max="9" width="8.36328125" bestFit="1" customWidth="1"/>
    <col min="10" max="10" width="9.36328125" bestFit="1" customWidth="1"/>
    <col min="11" max="12" width="10.36328125" bestFit="1" customWidth="1"/>
  </cols>
  <sheetData>
    <row r="1" spans="1:12" ht="17.5" x14ac:dyDescent="0.35">
      <c r="A1" s="119" t="s">
        <v>74</v>
      </c>
    </row>
    <row r="3" spans="1:12" x14ac:dyDescent="0.35">
      <c r="A3" s="135" t="s">
        <v>54</v>
      </c>
      <c r="B3" s="136" t="s">
        <v>51</v>
      </c>
      <c r="C3" s="136" t="s">
        <v>55</v>
      </c>
      <c r="D3" s="136" t="s">
        <v>53</v>
      </c>
      <c r="E3" s="136" t="s">
        <v>66</v>
      </c>
      <c r="F3" s="136" t="s">
        <v>71</v>
      </c>
      <c r="G3" s="137" t="s">
        <v>72</v>
      </c>
      <c r="H3" s="136" t="s">
        <v>73</v>
      </c>
      <c r="I3" s="136" t="s">
        <v>67</v>
      </c>
      <c r="J3" s="136" t="s">
        <v>68</v>
      </c>
      <c r="K3" s="136" t="s">
        <v>69</v>
      </c>
      <c r="L3" s="138" t="s">
        <v>70</v>
      </c>
    </row>
    <row r="4" spans="1:12" x14ac:dyDescent="0.35">
      <c r="A4" s="139">
        <f>IF(Statistik!C29="Kvinna",1,0)</f>
        <v>1</v>
      </c>
      <c r="B4" s="122">
        <f>IF(Statistik!C29="Man",1,0)</f>
        <v>0</v>
      </c>
      <c r="C4" s="122">
        <f>A4*Statistik!AC29</f>
        <v>2</v>
      </c>
      <c r="D4" s="122">
        <f>B4*Statistik!AC29</f>
        <v>0</v>
      </c>
      <c r="E4" s="122">
        <f>IF(Statistik!B29&gt;2018,1,0)</f>
        <v>0</v>
      </c>
      <c r="F4" s="122">
        <f>IF(AND(Statistik!B29&gt;2010,Statistik!B29&lt;2019),1,0)</f>
        <v>0</v>
      </c>
      <c r="G4" s="122">
        <f>IF(AND(Statistik!B29&gt;2005,Statistik!B29&lt;2011),1,0)</f>
        <v>1</v>
      </c>
      <c r="H4" s="122">
        <f>IF(AND(Statistik!B29&gt;1996,Statistik!B29&lt;2006),1,0)</f>
        <v>0</v>
      </c>
      <c r="I4" s="122">
        <f>E4*Statistik!AC29</f>
        <v>0</v>
      </c>
      <c r="J4" s="122">
        <f>F4*Statistik!AC29</f>
        <v>0</v>
      </c>
      <c r="K4" s="122">
        <f>G4*Statistik!AC29</f>
        <v>2</v>
      </c>
      <c r="L4" s="140">
        <f>H4*Statistik!AC29</f>
        <v>0</v>
      </c>
    </row>
    <row r="5" spans="1:12" x14ac:dyDescent="0.35">
      <c r="A5" s="139">
        <f>IF(Statistik!C30="Kvinna",1,0)</f>
        <v>0</v>
      </c>
      <c r="B5" s="122">
        <f>IF(Statistik!C30="Man",1,0)</f>
        <v>1</v>
      </c>
      <c r="C5" s="122">
        <f>A5*Statistik!AC30</f>
        <v>0</v>
      </c>
      <c r="D5" s="122">
        <f>B5*Statistik!AC30</f>
        <v>4</v>
      </c>
      <c r="E5" s="122">
        <f>IF(Statistik!B30&gt;2018,1,0)</f>
        <v>0</v>
      </c>
      <c r="F5" s="122">
        <f>IF(AND(Statistik!B30&gt;2010,Statistik!B30&lt;2019),1,0)</f>
        <v>0</v>
      </c>
      <c r="G5" s="122">
        <f>IF(AND(Statistik!B30&gt;2005,Statistik!B30&lt;2011),1,0)</f>
        <v>0</v>
      </c>
      <c r="H5" s="122">
        <f>IF(AND(Statistik!B30&gt;1996,Statistik!B30&lt;2006),1,0)</f>
        <v>1</v>
      </c>
      <c r="I5" s="122">
        <f>E5*Statistik!AC30</f>
        <v>0</v>
      </c>
      <c r="J5" s="122">
        <f>F5*Statistik!AC30</f>
        <v>0</v>
      </c>
      <c r="K5" s="122">
        <f>G5*Statistik!AC30</f>
        <v>0</v>
      </c>
      <c r="L5" s="140">
        <f>H5*Statistik!AC30</f>
        <v>4</v>
      </c>
    </row>
    <row r="6" spans="1:12" x14ac:dyDescent="0.35">
      <c r="A6" s="139">
        <f>IF(Statistik!C31="Kvinna",1,0)</f>
        <v>1</v>
      </c>
      <c r="B6" s="122">
        <f>IF(Statistik!C31="Man",1,0)</f>
        <v>0</v>
      </c>
      <c r="C6" s="122">
        <f>A6*Statistik!AC31</f>
        <v>1</v>
      </c>
      <c r="D6" s="122">
        <f>B6*Statistik!AC31</f>
        <v>0</v>
      </c>
      <c r="E6" s="122">
        <f>IF(Statistik!B31&gt;2018,1,0)</f>
        <v>0</v>
      </c>
      <c r="F6" s="122">
        <f>IF(AND(Statistik!B31&gt;2010,Statistik!B31&lt;2019),1,0)</f>
        <v>1</v>
      </c>
      <c r="G6" s="122">
        <f>IF(AND(Statistik!B31&gt;2005,Statistik!B31&lt;2011),1,0)</f>
        <v>0</v>
      </c>
      <c r="H6" s="122">
        <f>IF(AND(Statistik!B31&gt;1996,Statistik!B31&lt;2006),1,0)</f>
        <v>0</v>
      </c>
      <c r="I6" s="122">
        <f>E6*Statistik!AC31</f>
        <v>0</v>
      </c>
      <c r="J6" s="122">
        <f>F6*Statistik!AC31</f>
        <v>1</v>
      </c>
      <c r="K6" s="122">
        <f>G6*Statistik!AC31</f>
        <v>0</v>
      </c>
      <c r="L6" s="140">
        <f>H6*Statistik!AC31</f>
        <v>0</v>
      </c>
    </row>
    <row r="7" spans="1:12" x14ac:dyDescent="0.35">
      <c r="A7" s="139">
        <f>IF(Statistik!C32="Kvinna",1,0)</f>
        <v>0</v>
      </c>
      <c r="B7" s="122">
        <f>IF(Statistik!C32="Man",1,0)</f>
        <v>0</v>
      </c>
      <c r="C7" s="122">
        <f>A7*Statistik!AC32</f>
        <v>0</v>
      </c>
      <c r="D7" s="122">
        <f>B7*Statistik!AC32</f>
        <v>0</v>
      </c>
      <c r="E7" s="122">
        <f>IF(Statistik!B32&gt;2018,1,0)</f>
        <v>0</v>
      </c>
      <c r="F7" s="122">
        <f>IF(AND(Statistik!B32&gt;2010,Statistik!B32&lt;2019),1,0)</f>
        <v>0</v>
      </c>
      <c r="G7" s="122">
        <f>IF(AND(Statistik!B32&gt;2005,Statistik!B32&lt;2011),1,0)</f>
        <v>0</v>
      </c>
      <c r="H7" s="122">
        <f>IF(AND(Statistik!B32&gt;1996,Statistik!B32&lt;2006),1,0)</f>
        <v>1</v>
      </c>
      <c r="I7" s="122">
        <f>E7*Statistik!AC32</f>
        <v>0</v>
      </c>
      <c r="J7" s="122">
        <f>F7*Statistik!AC32</f>
        <v>0</v>
      </c>
      <c r="K7" s="122">
        <f>G7*Statistik!AC32</f>
        <v>0</v>
      </c>
      <c r="L7" s="140">
        <f>H7*Statistik!AC32</f>
        <v>2</v>
      </c>
    </row>
    <row r="8" spans="1:12" x14ac:dyDescent="0.35">
      <c r="A8" s="139">
        <f>IF(Statistik!C33="Kvinna",1,0)</f>
        <v>0</v>
      </c>
      <c r="B8" s="122">
        <f>IF(Statistik!C33="Man",1,0)</f>
        <v>0</v>
      </c>
      <c r="C8" s="122">
        <f>A8*Statistik!AC33</f>
        <v>0</v>
      </c>
      <c r="D8" s="122">
        <f>B8*Statistik!AC33</f>
        <v>0</v>
      </c>
      <c r="E8" s="122">
        <f>IF(Statistik!B33&gt;2018,1,0)</f>
        <v>0</v>
      </c>
      <c r="F8" s="122">
        <f>IF(AND(Statistik!B33&gt;2010,Statistik!B33&lt;2019),1,0)</f>
        <v>0</v>
      </c>
      <c r="G8" s="122">
        <f>IF(AND(Statistik!B33&gt;2005,Statistik!B33&lt;2011),1,0)</f>
        <v>0</v>
      </c>
      <c r="H8" s="122">
        <f>IF(AND(Statistik!B33&gt;1996,Statistik!B33&lt;2006),1,0)</f>
        <v>0</v>
      </c>
      <c r="I8" s="122">
        <f>E8*Statistik!AC33</f>
        <v>0</v>
      </c>
      <c r="J8" s="122">
        <f>F8*Statistik!AC33</f>
        <v>0</v>
      </c>
      <c r="K8" s="122">
        <f>G8*Statistik!AC33</f>
        <v>0</v>
      </c>
      <c r="L8" s="140">
        <f>H8*Statistik!AC33</f>
        <v>0</v>
      </c>
    </row>
    <row r="9" spans="1:12" x14ac:dyDescent="0.35">
      <c r="A9" s="139">
        <f>IF(Statistik!C34="Kvinna",1,0)</f>
        <v>0</v>
      </c>
      <c r="B9" s="122">
        <f>IF(Statistik!C34="Man",1,0)</f>
        <v>0</v>
      </c>
      <c r="C9" s="122">
        <f>A9*Statistik!AC34</f>
        <v>0</v>
      </c>
      <c r="D9" s="122">
        <f>B9*Statistik!AC34</f>
        <v>0</v>
      </c>
      <c r="E9" s="122">
        <f>IF(Statistik!B34&gt;2018,1,0)</f>
        <v>0</v>
      </c>
      <c r="F9" s="122">
        <f>IF(AND(Statistik!B34&gt;2010,Statistik!B34&lt;2019),1,0)</f>
        <v>0</v>
      </c>
      <c r="G9" s="122">
        <f>IF(AND(Statistik!B34&gt;2005,Statistik!B34&lt;2011),1,0)</f>
        <v>0</v>
      </c>
      <c r="H9" s="122">
        <f>IF(AND(Statistik!B34&gt;1996,Statistik!B34&lt;2006),1,0)</f>
        <v>0</v>
      </c>
      <c r="I9" s="122">
        <f>E9*Statistik!AC34</f>
        <v>0</v>
      </c>
      <c r="J9" s="122">
        <f>F9*Statistik!AC34</f>
        <v>0</v>
      </c>
      <c r="K9" s="122">
        <f>G9*Statistik!AC34</f>
        <v>0</v>
      </c>
      <c r="L9" s="140">
        <f>H9*Statistik!AC34</f>
        <v>0</v>
      </c>
    </row>
    <row r="10" spans="1:12" x14ac:dyDescent="0.35">
      <c r="A10" s="139">
        <f>IF(Statistik!C35="Kvinna",1,0)</f>
        <v>0</v>
      </c>
      <c r="B10" s="122">
        <f>IF(Statistik!C35="Man",1,0)</f>
        <v>0</v>
      </c>
      <c r="C10" s="122">
        <f>A10*Statistik!AC35</f>
        <v>0</v>
      </c>
      <c r="D10" s="122">
        <f>B10*Statistik!AC35</f>
        <v>0</v>
      </c>
      <c r="E10" s="122">
        <f>IF(Statistik!B35&gt;2018,1,0)</f>
        <v>0</v>
      </c>
      <c r="F10" s="122">
        <f>IF(AND(Statistik!B35&gt;2010,Statistik!B35&lt;2019),1,0)</f>
        <v>0</v>
      </c>
      <c r="G10" s="122">
        <f>IF(AND(Statistik!B35&gt;2005,Statistik!B35&lt;2011),1,0)</f>
        <v>0</v>
      </c>
      <c r="H10" s="122">
        <f>IF(AND(Statistik!B35&gt;1996,Statistik!B35&lt;2006),1,0)</f>
        <v>0</v>
      </c>
      <c r="I10" s="122">
        <f>E10*Statistik!AC35</f>
        <v>0</v>
      </c>
      <c r="J10" s="122">
        <f>F10*Statistik!AC35</f>
        <v>0</v>
      </c>
      <c r="K10" s="122">
        <f>G10*Statistik!AC35</f>
        <v>0</v>
      </c>
      <c r="L10" s="140">
        <f>H10*Statistik!AC35</f>
        <v>0</v>
      </c>
    </row>
    <row r="11" spans="1:12" x14ac:dyDescent="0.35">
      <c r="A11" s="139">
        <f>IF(Statistik!C36="Kvinna",1,0)</f>
        <v>0</v>
      </c>
      <c r="B11" s="122">
        <f>IF(Statistik!C36="Man",1,0)</f>
        <v>0</v>
      </c>
      <c r="C11" s="122">
        <f>A11*Statistik!AC36</f>
        <v>0</v>
      </c>
      <c r="D11" s="122">
        <f>B11*Statistik!AC36</f>
        <v>0</v>
      </c>
      <c r="E11" s="122">
        <f>IF(Statistik!B36&gt;2018,1,0)</f>
        <v>0</v>
      </c>
      <c r="F11" s="122">
        <f>IF(AND(Statistik!B36&gt;2010,Statistik!B36&lt;2019),1,0)</f>
        <v>0</v>
      </c>
      <c r="G11" s="122">
        <f>IF(AND(Statistik!B36&gt;2005,Statistik!B36&lt;2011),1,0)</f>
        <v>0</v>
      </c>
      <c r="H11" s="122">
        <f>IF(AND(Statistik!B36&gt;1996,Statistik!B36&lt;2006),1,0)</f>
        <v>0</v>
      </c>
      <c r="I11" s="122">
        <f>E11*Statistik!AC36</f>
        <v>0</v>
      </c>
      <c r="J11" s="122">
        <f>F11*Statistik!AC36</f>
        <v>0</v>
      </c>
      <c r="K11" s="122">
        <f>G11*Statistik!AC36</f>
        <v>0</v>
      </c>
      <c r="L11" s="140">
        <f>H11*Statistik!AC36</f>
        <v>0</v>
      </c>
    </row>
    <row r="12" spans="1:12" x14ac:dyDescent="0.35">
      <c r="A12" s="139">
        <f>IF(Statistik!C37="Kvinna",1,0)</f>
        <v>0</v>
      </c>
      <c r="B12" s="122">
        <f>IF(Statistik!C37="Man",1,0)</f>
        <v>0</v>
      </c>
      <c r="C12" s="122">
        <f>A12*Statistik!AC37</f>
        <v>0</v>
      </c>
      <c r="D12" s="122">
        <f>B12*Statistik!AC37</f>
        <v>0</v>
      </c>
      <c r="E12" s="122">
        <f>IF(Statistik!B37&gt;2018,1,0)</f>
        <v>0</v>
      </c>
      <c r="F12" s="122">
        <f>IF(AND(Statistik!B37&gt;2010,Statistik!B37&lt;2019),1,0)</f>
        <v>0</v>
      </c>
      <c r="G12" s="122">
        <f>IF(AND(Statistik!B37&gt;2005,Statistik!B37&lt;2011),1,0)</f>
        <v>0</v>
      </c>
      <c r="H12" s="122">
        <f>IF(AND(Statistik!B37&gt;1996,Statistik!B37&lt;2006),1,0)</f>
        <v>0</v>
      </c>
      <c r="I12" s="122">
        <f>E12*Statistik!AC37</f>
        <v>0</v>
      </c>
      <c r="J12" s="122">
        <f>F12*Statistik!AC37</f>
        <v>0</v>
      </c>
      <c r="K12" s="122">
        <f>G12*Statistik!AC37</f>
        <v>0</v>
      </c>
      <c r="L12" s="140">
        <f>H12*Statistik!AC37</f>
        <v>0</v>
      </c>
    </row>
    <row r="13" spans="1:12" x14ac:dyDescent="0.35">
      <c r="A13" s="139">
        <f>IF(Statistik!C38="Kvinna",1,0)</f>
        <v>0</v>
      </c>
      <c r="B13" s="122">
        <f>IF(Statistik!C38="Man",1,0)</f>
        <v>0</v>
      </c>
      <c r="C13" s="122">
        <f>A13*Statistik!AC38</f>
        <v>0</v>
      </c>
      <c r="D13" s="122">
        <f>B13*Statistik!AC38</f>
        <v>0</v>
      </c>
      <c r="E13" s="122">
        <f>IF(Statistik!B38&gt;2018,1,0)</f>
        <v>0</v>
      </c>
      <c r="F13" s="122">
        <f>IF(AND(Statistik!B38&gt;2010,Statistik!B38&lt;2019),1,0)</f>
        <v>0</v>
      </c>
      <c r="G13" s="122">
        <f>IF(AND(Statistik!B38&gt;2005,Statistik!B38&lt;2011),1,0)</f>
        <v>0</v>
      </c>
      <c r="H13" s="122">
        <f>IF(AND(Statistik!B38&gt;1996,Statistik!B38&lt;2006),1,0)</f>
        <v>0</v>
      </c>
      <c r="I13" s="122">
        <f>E13*Statistik!AC38</f>
        <v>0</v>
      </c>
      <c r="J13" s="122">
        <f>F13*Statistik!AC38</f>
        <v>0</v>
      </c>
      <c r="K13" s="122">
        <f>G13*Statistik!AC38</f>
        <v>0</v>
      </c>
      <c r="L13" s="140">
        <f>H13*Statistik!AC38</f>
        <v>0</v>
      </c>
    </row>
    <row r="14" spans="1:12" x14ac:dyDescent="0.35">
      <c r="A14" s="139">
        <f>IF(Statistik!C39="Kvinna",1,0)</f>
        <v>0</v>
      </c>
      <c r="B14" s="122">
        <f>IF(Statistik!C39="Man",1,0)</f>
        <v>0</v>
      </c>
      <c r="C14" s="122">
        <f>A14*Statistik!AC39</f>
        <v>0</v>
      </c>
      <c r="D14" s="122">
        <f>B14*Statistik!AC39</f>
        <v>0</v>
      </c>
      <c r="E14" s="122">
        <f>IF(Statistik!B39&gt;2018,1,0)</f>
        <v>0</v>
      </c>
      <c r="F14" s="122">
        <f>IF(AND(Statistik!B39&gt;2010,Statistik!B39&lt;2019),1,0)</f>
        <v>0</v>
      </c>
      <c r="G14" s="122">
        <f>IF(AND(Statistik!B39&gt;2005,Statistik!B39&lt;2011),1,0)</f>
        <v>0</v>
      </c>
      <c r="H14" s="122">
        <f>IF(AND(Statistik!B39&gt;1996,Statistik!B39&lt;2006),1,0)</f>
        <v>0</v>
      </c>
      <c r="I14" s="122">
        <f>E14*Statistik!AC39</f>
        <v>0</v>
      </c>
      <c r="J14" s="122">
        <f>F14*Statistik!AC39</f>
        <v>0</v>
      </c>
      <c r="K14" s="122">
        <f>G14*Statistik!AC39</f>
        <v>0</v>
      </c>
      <c r="L14" s="140">
        <f>H14*Statistik!AC39</f>
        <v>0</v>
      </c>
    </row>
    <row r="15" spans="1:12" x14ac:dyDescent="0.35">
      <c r="A15" s="139">
        <f>IF(Statistik!C40="Kvinna",1,0)</f>
        <v>0</v>
      </c>
      <c r="B15" s="122">
        <f>IF(Statistik!C40="Man",1,0)</f>
        <v>0</v>
      </c>
      <c r="C15" s="122">
        <f>A15*Statistik!AC40</f>
        <v>0</v>
      </c>
      <c r="D15" s="122">
        <f>B15*Statistik!AC40</f>
        <v>0</v>
      </c>
      <c r="E15" s="122">
        <f>IF(Statistik!B40&gt;2018,1,0)</f>
        <v>0</v>
      </c>
      <c r="F15" s="122">
        <f>IF(AND(Statistik!B40&gt;2010,Statistik!B40&lt;2019),1,0)</f>
        <v>0</v>
      </c>
      <c r="G15" s="122">
        <f>IF(AND(Statistik!B40&gt;2005,Statistik!B40&lt;2011),1,0)</f>
        <v>0</v>
      </c>
      <c r="H15" s="122">
        <f>IF(AND(Statistik!B40&gt;1996,Statistik!B40&lt;2006),1,0)</f>
        <v>0</v>
      </c>
      <c r="I15" s="122">
        <f>E15*Statistik!AC40</f>
        <v>0</v>
      </c>
      <c r="J15" s="122">
        <f>F15*Statistik!AC40</f>
        <v>0</v>
      </c>
      <c r="K15" s="122">
        <f>G15*Statistik!AC40</f>
        <v>0</v>
      </c>
      <c r="L15" s="140">
        <f>H15*Statistik!AC40</f>
        <v>0</v>
      </c>
    </row>
    <row r="16" spans="1:12" x14ac:dyDescent="0.35">
      <c r="A16" s="139">
        <f>IF(Statistik!C41="Kvinna",1,0)</f>
        <v>0</v>
      </c>
      <c r="B16" s="122">
        <f>IF(Statistik!C41="Man",1,0)</f>
        <v>0</v>
      </c>
      <c r="C16" s="122">
        <f>A16*Statistik!AC41</f>
        <v>0</v>
      </c>
      <c r="D16" s="122">
        <f>B16*Statistik!AC41</f>
        <v>0</v>
      </c>
      <c r="E16" s="122">
        <f>IF(Statistik!B41&gt;2018,1,0)</f>
        <v>0</v>
      </c>
      <c r="F16" s="122">
        <f>IF(AND(Statistik!B41&gt;2010,Statistik!B41&lt;2019),1,0)</f>
        <v>0</v>
      </c>
      <c r="G16" s="122">
        <f>IF(AND(Statistik!B41&gt;2005,Statistik!B41&lt;2011),1,0)</f>
        <v>0</v>
      </c>
      <c r="H16" s="122">
        <f>IF(AND(Statistik!B41&gt;1996,Statistik!B41&lt;2006),1,0)</f>
        <v>0</v>
      </c>
      <c r="I16" s="122">
        <f>E16*Statistik!AC41</f>
        <v>0</v>
      </c>
      <c r="J16" s="122">
        <f>F16*Statistik!AC41</f>
        <v>0</v>
      </c>
      <c r="K16" s="122">
        <f>G16*Statistik!AC41</f>
        <v>0</v>
      </c>
      <c r="L16" s="140">
        <f>H16*Statistik!AC41</f>
        <v>0</v>
      </c>
    </row>
    <row r="17" spans="1:12" x14ac:dyDescent="0.35">
      <c r="A17" s="139">
        <f>IF(Statistik!C42="Kvinna",1,0)</f>
        <v>0</v>
      </c>
      <c r="B17" s="122">
        <f>IF(Statistik!C42="Man",1,0)</f>
        <v>0</v>
      </c>
      <c r="C17" s="122">
        <f>A17*Statistik!AC42</f>
        <v>0</v>
      </c>
      <c r="D17" s="122">
        <f>B17*Statistik!AC42</f>
        <v>0</v>
      </c>
      <c r="E17" s="122">
        <f>IF(Statistik!B42&gt;2018,1,0)</f>
        <v>0</v>
      </c>
      <c r="F17" s="122">
        <f>IF(AND(Statistik!B42&gt;2010,Statistik!B42&lt;2019),1,0)</f>
        <v>0</v>
      </c>
      <c r="G17" s="122">
        <f>IF(AND(Statistik!B42&gt;2005,Statistik!B42&lt;2011),1,0)</f>
        <v>0</v>
      </c>
      <c r="H17" s="122">
        <f>IF(AND(Statistik!B42&gt;1996,Statistik!B42&lt;2006),1,0)</f>
        <v>0</v>
      </c>
      <c r="I17" s="122">
        <f>E17*Statistik!AC42</f>
        <v>0</v>
      </c>
      <c r="J17" s="122">
        <f>F17*Statistik!AC42</f>
        <v>0</v>
      </c>
      <c r="K17" s="122">
        <f>G17*Statistik!AC42</f>
        <v>0</v>
      </c>
      <c r="L17" s="140">
        <f>H17*Statistik!AC42</f>
        <v>0</v>
      </c>
    </row>
    <row r="18" spans="1:12" x14ac:dyDescent="0.35">
      <c r="A18" s="139">
        <f>IF(Statistik!C43="Kvinna",1,0)</f>
        <v>0</v>
      </c>
      <c r="B18" s="122">
        <f>IF(Statistik!C43="Man",1,0)</f>
        <v>0</v>
      </c>
      <c r="C18" s="122">
        <f>A18*Statistik!AC43</f>
        <v>0</v>
      </c>
      <c r="D18" s="122">
        <f>B18*Statistik!AC43</f>
        <v>0</v>
      </c>
      <c r="E18" s="122">
        <f>IF(Statistik!B43&gt;2018,1,0)</f>
        <v>0</v>
      </c>
      <c r="F18" s="122">
        <f>IF(AND(Statistik!B43&gt;2010,Statistik!B43&lt;2019),1,0)</f>
        <v>0</v>
      </c>
      <c r="G18" s="122">
        <f>IF(AND(Statistik!B43&gt;2005,Statistik!B43&lt;2011),1,0)</f>
        <v>0</v>
      </c>
      <c r="H18" s="122">
        <f>IF(AND(Statistik!B43&gt;1996,Statistik!B43&lt;2006),1,0)</f>
        <v>0</v>
      </c>
      <c r="I18" s="122">
        <f>E18*Statistik!AC43</f>
        <v>0</v>
      </c>
      <c r="J18" s="122">
        <f>F18*Statistik!AC43</f>
        <v>0</v>
      </c>
      <c r="K18" s="122">
        <f>G18*Statistik!AC43</f>
        <v>0</v>
      </c>
      <c r="L18" s="140">
        <f>H18*Statistik!AC43</f>
        <v>0</v>
      </c>
    </row>
    <row r="19" spans="1:12" x14ac:dyDescent="0.35">
      <c r="A19" s="139">
        <f>IF(Statistik!C44="Kvinna",1,0)</f>
        <v>0</v>
      </c>
      <c r="B19" s="122">
        <f>IF(Statistik!C44="Man",1,0)</f>
        <v>0</v>
      </c>
      <c r="C19" s="122">
        <f>A19*Statistik!AC44</f>
        <v>0</v>
      </c>
      <c r="D19" s="122">
        <f>B19*Statistik!AC44</f>
        <v>0</v>
      </c>
      <c r="E19" s="122">
        <f>IF(Statistik!B44&gt;2018,1,0)</f>
        <v>0</v>
      </c>
      <c r="F19" s="122">
        <f>IF(AND(Statistik!B44&gt;2010,Statistik!B44&lt;2019),1,0)</f>
        <v>0</v>
      </c>
      <c r="G19" s="122">
        <f>IF(AND(Statistik!B44&gt;2005,Statistik!B44&lt;2011),1,0)</f>
        <v>0</v>
      </c>
      <c r="H19" s="122">
        <f>IF(AND(Statistik!B44&gt;1996,Statistik!B44&lt;2006),1,0)</f>
        <v>0</v>
      </c>
      <c r="I19" s="122">
        <f>E19*Statistik!AC44</f>
        <v>0</v>
      </c>
      <c r="J19" s="122">
        <f>F19*Statistik!AC44</f>
        <v>0</v>
      </c>
      <c r="K19" s="122">
        <f>G19*Statistik!AC44</f>
        <v>0</v>
      </c>
      <c r="L19" s="140">
        <f>H19*Statistik!AC44</f>
        <v>0</v>
      </c>
    </row>
    <row r="20" spans="1:12" x14ac:dyDescent="0.35">
      <c r="A20" s="139">
        <f>IF(Statistik!C45="Kvinna",1,0)</f>
        <v>0</v>
      </c>
      <c r="B20" s="122">
        <f>IF(Statistik!C45="Man",1,0)</f>
        <v>0</v>
      </c>
      <c r="C20" s="122">
        <f>A20*Statistik!AC45</f>
        <v>0</v>
      </c>
      <c r="D20" s="122">
        <f>B20*Statistik!AC45</f>
        <v>0</v>
      </c>
      <c r="E20" s="122">
        <f>IF(Statistik!B45&gt;2018,1,0)</f>
        <v>0</v>
      </c>
      <c r="F20" s="122">
        <f>IF(AND(Statistik!B45&gt;2010,Statistik!B45&lt;2019),1,0)</f>
        <v>0</v>
      </c>
      <c r="G20" s="122">
        <f>IF(AND(Statistik!B45&gt;2005,Statistik!B45&lt;2011),1,0)</f>
        <v>0</v>
      </c>
      <c r="H20" s="122">
        <f>IF(AND(Statistik!B45&gt;1996,Statistik!B45&lt;2006),1,0)</f>
        <v>0</v>
      </c>
      <c r="I20" s="122">
        <f>E20*Statistik!AC45</f>
        <v>0</v>
      </c>
      <c r="J20" s="122">
        <f>F20*Statistik!AC45</f>
        <v>0</v>
      </c>
      <c r="K20" s="122">
        <f>G20*Statistik!AC45</f>
        <v>0</v>
      </c>
      <c r="L20" s="140">
        <f>H20*Statistik!AC45</f>
        <v>0</v>
      </c>
    </row>
    <row r="21" spans="1:12" x14ac:dyDescent="0.35">
      <c r="A21" s="139">
        <f>IF(Statistik!C46="Kvinna",1,0)</f>
        <v>0</v>
      </c>
      <c r="B21" s="122">
        <f>IF(Statistik!C46="Man",1,0)</f>
        <v>0</v>
      </c>
      <c r="C21" s="122">
        <f>A21*Statistik!AC46</f>
        <v>0</v>
      </c>
      <c r="D21" s="122">
        <f>B21*Statistik!AC46</f>
        <v>0</v>
      </c>
      <c r="E21" s="122">
        <f>IF(Statistik!B46&gt;2018,1,0)</f>
        <v>0</v>
      </c>
      <c r="F21" s="122">
        <f>IF(AND(Statistik!B46&gt;2010,Statistik!B46&lt;2019),1,0)</f>
        <v>0</v>
      </c>
      <c r="G21" s="122">
        <f>IF(AND(Statistik!B46&gt;2005,Statistik!B46&lt;2011),1,0)</f>
        <v>0</v>
      </c>
      <c r="H21" s="122">
        <f>IF(AND(Statistik!B46&gt;1996,Statistik!B46&lt;2006),1,0)</f>
        <v>0</v>
      </c>
      <c r="I21" s="122">
        <f>E21*Statistik!AC46</f>
        <v>0</v>
      </c>
      <c r="J21" s="122">
        <f>F21*Statistik!AC46</f>
        <v>0</v>
      </c>
      <c r="K21" s="122">
        <f>G21*Statistik!AC46</f>
        <v>0</v>
      </c>
      <c r="L21" s="140">
        <f>H21*Statistik!AC46</f>
        <v>0</v>
      </c>
    </row>
    <row r="22" spans="1:12" x14ac:dyDescent="0.35">
      <c r="A22" s="139">
        <f>IF(Statistik!C47="Kvinna",1,0)</f>
        <v>0</v>
      </c>
      <c r="B22" s="122">
        <f>IF(Statistik!C47="Man",1,0)</f>
        <v>0</v>
      </c>
      <c r="C22" s="122">
        <f>A22*Statistik!AC47</f>
        <v>0</v>
      </c>
      <c r="D22" s="122">
        <f>B22*Statistik!AC47</f>
        <v>0</v>
      </c>
      <c r="E22" s="122">
        <f>IF(Statistik!B47&gt;2018,1,0)</f>
        <v>0</v>
      </c>
      <c r="F22" s="122">
        <f>IF(AND(Statistik!B47&gt;2010,Statistik!B47&lt;2019),1,0)</f>
        <v>0</v>
      </c>
      <c r="G22" s="122">
        <f>IF(AND(Statistik!B47&gt;2005,Statistik!B47&lt;2011),1,0)</f>
        <v>0</v>
      </c>
      <c r="H22" s="122">
        <f>IF(AND(Statistik!B47&gt;1996,Statistik!B47&lt;2006),1,0)</f>
        <v>0</v>
      </c>
      <c r="I22" s="122">
        <f>E22*Statistik!AC47</f>
        <v>0</v>
      </c>
      <c r="J22" s="122">
        <f>F22*Statistik!AC47</f>
        <v>0</v>
      </c>
      <c r="K22" s="122">
        <f>G22*Statistik!AC47</f>
        <v>0</v>
      </c>
      <c r="L22" s="140">
        <f>H22*Statistik!AC47</f>
        <v>0</v>
      </c>
    </row>
    <row r="23" spans="1:12" x14ac:dyDescent="0.35">
      <c r="A23" s="139">
        <f>IF(Statistik!C48="Kvinna",1,0)</f>
        <v>0</v>
      </c>
      <c r="B23" s="122">
        <f>IF(Statistik!C48="Man",1,0)</f>
        <v>0</v>
      </c>
      <c r="C23" s="122">
        <f>A23*Statistik!AC48</f>
        <v>0</v>
      </c>
      <c r="D23" s="122">
        <f>B23*Statistik!AC48</f>
        <v>0</v>
      </c>
      <c r="E23" s="122">
        <f>IF(Statistik!B48&gt;2018,1,0)</f>
        <v>0</v>
      </c>
      <c r="F23" s="122">
        <f>IF(AND(Statistik!B48&gt;2010,Statistik!B48&lt;2019),1,0)</f>
        <v>0</v>
      </c>
      <c r="G23" s="122">
        <f>IF(AND(Statistik!B48&gt;2005,Statistik!B48&lt;2011),1,0)</f>
        <v>0</v>
      </c>
      <c r="H23" s="122">
        <f>IF(AND(Statistik!B48&gt;1996,Statistik!B48&lt;2006),1,0)</f>
        <v>0</v>
      </c>
      <c r="I23" s="122">
        <f>E23*Statistik!AC48</f>
        <v>0</v>
      </c>
      <c r="J23" s="122">
        <f>F23*Statistik!AC48</f>
        <v>0</v>
      </c>
      <c r="K23" s="122">
        <f>G23*Statistik!AC48</f>
        <v>0</v>
      </c>
      <c r="L23" s="140">
        <f>H23*Statistik!AC48</f>
        <v>0</v>
      </c>
    </row>
    <row r="24" spans="1:12" x14ac:dyDescent="0.35">
      <c r="A24" s="139">
        <f>IF(Statistik!C49="Kvinna",1,0)</f>
        <v>0</v>
      </c>
      <c r="B24" s="122">
        <f>IF(Statistik!C49="Man",1,0)</f>
        <v>0</v>
      </c>
      <c r="C24" s="122">
        <f>A24*Statistik!AC49</f>
        <v>0</v>
      </c>
      <c r="D24" s="122">
        <f>B24*Statistik!AC49</f>
        <v>0</v>
      </c>
      <c r="E24" s="122">
        <f>IF(Statistik!B49&gt;2018,1,0)</f>
        <v>0</v>
      </c>
      <c r="F24" s="122">
        <f>IF(AND(Statistik!B49&gt;2010,Statistik!B49&lt;2019),1,0)</f>
        <v>0</v>
      </c>
      <c r="G24" s="122">
        <f>IF(AND(Statistik!B49&gt;2005,Statistik!B49&lt;2011),1,0)</f>
        <v>0</v>
      </c>
      <c r="H24" s="122">
        <f>IF(AND(Statistik!B49&gt;1996,Statistik!B49&lt;2006),1,0)</f>
        <v>0</v>
      </c>
      <c r="I24" s="122">
        <f>E24*Statistik!AC49</f>
        <v>0</v>
      </c>
      <c r="J24" s="122">
        <f>F24*Statistik!AC49</f>
        <v>0</v>
      </c>
      <c r="K24" s="122">
        <f>G24*Statistik!AC49</f>
        <v>0</v>
      </c>
      <c r="L24" s="140">
        <f>H24*Statistik!AC49</f>
        <v>0</v>
      </c>
    </row>
    <row r="25" spans="1:12" x14ac:dyDescent="0.35">
      <c r="A25" s="139">
        <f>IF(Statistik!C50="Kvinna",1,0)</f>
        <v>0</v>
      </c>
      <c r="B25" s="122">
        <f>IF(Statistik!C50="Man",1,0)</f>
        <v>0</v>
      </c>
      <c r="C25" s="122">
        <f>A25*Statistik!AC50</f>
        <v>0</v>
      </c>
      <c r="D25" s="122">
        <f>B25*Statistik!AC50</f>
        <v>0</v>
      </c>
      <c r="E25" s="122">
        <f>IF(Statistik!B50&gt;2018,1,0)</f>
        <v>0</v>
      </c>
      <c r="F25" s="122">
        <f>IF(AND(Statistik!B50&gt;2010,Statistik!B50&lt;2019),1,0)</f>
        <v>0</v>
      </c>
      <c r="G25" s="122">
        <f>IF(AND(Statistik!B50&gt;2005,Statistik!B50&lt;2011),1,0)</f>
        <v>0</v>
      </c>
      <c r="H25" s="122">
        <f>IF(AND(Statistik!B50&gt;1996,Statistik!B50&lt;2006),1,0)</f>
        <v>0</v>
      </c>
      <c r="I25" s="122">
        <f>E25*Statistik!AC50</f>
        <v>0</v>
      </c>
      <c r="J25" s="122">
        <f>F25*Statistik!AC50</f>
        <v>0</v>
      </c>
      <c r="K25" s="122">
        <f>G25*Statistik!AC50</f>
        <v>0</v>
      </c>
      <c r="L25" s="140">
        <f>H25*Statistik!AC50</f>
        <v>0</v>
      </c>
    </row>
    <row r="26" spans="1:12" x14ac:dyDescent="0.35">
      <c r="A26" s="139">
        <f>IF(Statistik!C51="Kvinna",1,0)</f>
        <v>0</v>
      </c>
      <c r="B26" s="122">
        <f>IF(Statistik!C51="Man",1,0)</f>
        <v>0</v>
      </c>
      <c r="C26" s="122">
        <f>A26*Statistik!AC51</f>
        <v>0</v>
      </c>
      <c r="D26" s="122">
        <f>B26*Statistik!AC51</f>
        <v>0</v>
      </c>
      <c r="E26" s="122">
        <f>IF(Statistik!B51&gt;2018,1,0)</f>
        <v>0</v>
      </c>
      <c r="F26" s="122">
        <f>IF(AND(Statistik!B51&gt;2010,Statistik!B51&lt;2019),1,0)</f>
        <v>0</v>
      </c>
      <c r="G26" s="122">
        <f>IF(AND(Statistik!B51&gt;2005,Statistik!B51&lt;2011),1,0)</f>
        <v>0</v>
      </c>
      <c r="H26" s="122">
        <f>IF(AND(Statistik!B51&gt;1996,Statistik!B51&lt;2006),1,0)</f>
        <v>0</v>
      </c>
      <c r="I26" s="122">
        <f>E26*Statistik!AC51</f>
        <v>0</v>
      </c>
      <c r="J26" s="122">
        <f>F26*Statistik!AC51</f>
        <v>0</v>
      </c>
      <c r="K26" s="122">
        <f>G26*Statistik!AC51</f>
        <v>0</v>
      </c>
      <c r="L26" s="140">
        <f>H26*Statistik!AC51</f>
        <v>0</v>
      </c>
    </row>
    <row r="27" spans="1:12" x14ac:dyDescent="0.35">
      <c r="A27" s="139">
        <f>IF(Statistik!C52="Kvinna",1,0)</f>
        <v>0</v>
      </c>
      <c r="B27" s="122">
        <f>IF(Statistik!C52="Man",1,0)</f>
        <v>0</v>
      </c>
      <c r="C27" s="122">
        <f>A27*Statistik!AC52</f>
        <v>0</v>
      </c>
      <c r="D27" s="122">
        <f>B27*Statistik!AC52</f>
        <v>0</v>
      </c>
      <c r="E27" s="122">
        <f>IF(Statistik!B52&gt;2018,1,0)</f>
        <v>0</v>
      </c>
      <c r="F27" s="122">
        <f>IF(AND(Statistik!B52&gt;2010,Statistik!B52&lt;2019),1,0)</f>
        <v>0</v>
      </c>
      <c r="G27" s="122">
        <f>IF(AND(Statistik!B52&gt;2005,Statistik!B52&lt;2011),1,0)</f>
        <v>0</v>
      </c>
      <c r="H27" s="122">
        <f>IF(AND(Statistik!B52&gt;1996,Statistik!B52&lt;2006),1,0)</f>
        <v>0</v>
      </c>
      <c r="I27" s="122">
        <f>E27*Statistik!AC52</f>
        <v>0</v>
      </c>
      <c r="J27" s="122">
        <f>F27*Statistik!AC52</f>
        <v>0</v>
      </c>
      <c r="K27" s="122">
        <f>G27*Statistik!AC52</f>
        <v>0</v>
      </c>
      <c r="L27" s="140">
        <f>H27*Statistik!AC52</f>
        <v>0</v>
      </c>
    </row>
    <row r="28" spans="1:12" x14ac:dyDescent="0.35">
      <c r="A28" s="139">
        <f>IF(Statistik!C53="Kvinna",1,0)</f>
        <v>0</v>
      </c>
      <c r="B28" s="122">
        <f>IF(Statistik!C53="Man",1,0)</f>
        <v>0</v>
      </c>
      <c r="C28" s="122">
        <f>A28*Statistik!AC53</f>
        <v>0</v>
      </c>
      <c r="D28" s="122">
        <f>B28*Statistik!AC53</f>
        <v>0</v>
      </c>
      <c r="E28" s="122">
        <f>IF(Statistik!B53&gt;2018,1,0)</f>
        <v>0</v>
      </c>
      <c r="F28" s="122">
        <f>IF(AND(Statistik!B53&gt;2010,Statistik!B53&lt;2019),1,0)</f>
        <v>0</v>
      </c>
      <c r="G28" s="122">
        <f>IF(AND(Statistik!B53&gt;2005,Statistik!B53&lt;2011),1,0)</f>
        <v>0</v>
      </c>
      <c r="H28" s="122">
        <f>IF(AND(Statistik!B53&gt;1996,Statistik!B53&lt;2006),1,0)</f>
        <v>0</v>
      </c>
      <c r="I28" s="122">
        <f>E28*Statistik!AC53</f>
        <v>0</v>
      </c>
      <c r="J28" s="122">
        <f>F28*Statistik!AC53</f>
        <v>0</v>
      </c>
      <c r="K28" s="122">
        <f>G28*Statistik!AC53</f>
        <v>0</v>
      </c>
      <c r="L28" s="140">
        <f>H28*Statistik!AC53</f>
        <v>0</v>
      </c>
    </row>
    <row r="29" spans="1:12" x14ac:dyDescent="0.35">
      <c r="A29" s="139">
        <f>IF(Statistik!C54="Kvinna",1,0)</f>
        <v>0</v>
      </c>
      <c r="B29" s="122">
        <f>IF(Statistik!C54="Man",1,0)</f>
        <v>0</v>
      </c>
      <c r="C29" s="122">
        <f>A29*Statistik!AC54</f>
        <v>0</v>
      </c>
      <c r="D29" s="122">
        <f>B29*Statistik!AC54</f>
        <v>0</v>
      </c>
      <c r="E29" s="122">
        <f>IF(Statistik!B54&gt;2018,1,0)</f>
        <v>0</v>
      </c>
      <c r="F29" s="122">
        <f>IF(AND(Statistik!B54&gt;2010,Statistik!B54&lt;2019),1,0)</f>
        <v>0</v>
      </c>
      <c r="G29" s="122">
        <f>IF(AND(Statistik!B54&gt;2005,Statistik!B54&lt;2011),1,0)</f>
        <v>0</v>
      </c>
      <c r="H29" s="122">
        <f>IF(AND(Statistik!B54&gt;1996,Statistik!B54&lt;2006),1,0)</f>
        <v>0</v>
      </c>
      <c r="I29" s="122">
        <f>E29*Statistik!AC54</f>
        <v>0</v>
      </c>
      <c r="J29" s="122">
        <f>F29*Statistik!AC54</f>
        <v>0</v>
      </c>
      <c r="K29" s="122">
        <f>G29*Statistik!AC54</f>
        <v>0</v>
      </c>
      <c r="L29" s="140">
        <f>H29*Statistik!AC54</f>
        <v>0</v>
      </c>
    </row>
    <row r="30" spans="1:12" x14ac:dyDescent="0.35">
      <c r="A30" s="139">
        <f>IF(Statistik!C55="Kvinna",1,0)</f>
        <v>0</v>
      </c>
      <c r="B30" s="122">
        <f>IF(Statistik!C55="Man",1,0)</f>
        <v>0</v>
      </c>
      <c r="C30" s="122">
        <f>A30*Statistik!AC55</f>
        <v>0</v>
      </c>
      <c r="D30" s="122">
        <f>B30*Statistik!AC55</f>
        <v>0</v>
      </c>
      <c r="E30" s="122">
        <f>IF(Statistik!B55&gt;2018,1,0)</f>
        <v>0</v>
      </c>
      <c r="F30" s="122">
        <f>IF(AND(Statistik!B55&gt;2010,Statistik!B55&lt;2019),1,0)</f>
        <v>0</v>
      </c>
      <c r="G30" s="122">
        <f>IF(AND(Statistik!B55&gt;2005,Statistik!B55&lt;2011),1,0)</f>
        <v>0</v>
      </c>
      <c r="H30" s="122">
        <f>IF(AND(Statistik!B55&gt;1996,Statistik!B55&lt;2006),1,0)</f>
        <v>0</v>
      </c>
      <c r="I30" s="122">
        <f>E30*Statistik!AC55</f>
        <v>0</v>
      </c>
      <c r="J30" s="122">
        <f>F30*Statistik!AC55</f>
        <v>0</v>
      </c>
      <c r="K30" s="122">
        <f>G30*Statistik!AC55</f>
        <v>0</v>
      </c>
      <c r="L30" s="140">
        <f>H30*Statistik!AC55</f>
        <v>0</v>
      </c>
    </row>
    <row r="31" spans="1:12" x14ac:dyDescent="0.35">
      <c r="A31" s="139">
        <f>IF(Statistik!C56="Kvinna",1,0)</f>
        <v>0</v>
      </c>
      <c r="B31" s="122">
        <f>IF(Statistik!C56="Man",1,0)</f>
        <v>0</v>
      </c>
      <c r="C31" s="122">
        <f>A31*Statistik!AC56</f>
        <v>0</v>
      </c>
      <c r="D31" s="122">
        <f>B31*Statistik!AC56</f>
        <v>0</v>
      </c>
      <c r="E31" s="122">
        <f>IF(Statistik!B56&gt;2018,1,0)</f>
        <v>0</v>
      </c>
      <c r="F31" s="122">
        <f>IF(AND(Statistik!B56&gt;2010,Statistik!B56&lt;2019),1,0)</f>
        <v>0</v>
      </c>
      <c r="G31" s="122">
        <f>IF(AND(Statistik!B56&gt;2005,Statistik!B56&lt;2011),1,0)</f>
        <v>0</v>
      </c>
      <c r="H31" s="122">
        <f>IF(AND(Statistik!B56&gt;1996,Statistik!B56&lt;2006),1,0)</f>
        <v>0</v>
      </c>
      <c r="I31" s="122">
        <f>E31*Statistik!AC56</f>
        <v>0</v>
      </c>
      <c r="J31" s="122">
        <f>F31*Statistik!AC56</f>
        <v>0</v>
      </c>
      <c r="K31" s="122">
        <f>G31*Statistik!AC56</f>
        <v>0</v>
      </c>
      <c r="L31" s="140">
        <f>H31*Statistik!AC56</f>
        <v>0</v>
      </c>
    </row>
    <row r="32" spans="1:12" x14ac:dyDescent="0.35">
      <c r="A32" s="139">
        <f>IF(Statistik!C57="Kvinna",1,0)</f>
        <v>0</v>
      </c>
      <c r="B32" s="122">
        <f>IF(Statistik!C57="Man",1,0)</f>
        <v>0</v>
      </c>
      <c r="C32" s="122">
        <f>A32*Statistik!AC57</f>
        <v>0</v>
      </c>
      <c r="D32" s="122">
        <f>B32*Statistik!AC57</f>
        <v>0</v>
      </c>
      <c r="E32" s="122">
        <f>IF(Statistik!B57&gt;2018,1,0)</f>
        <v>0</v>
      </c>
      <c r="F32" s="122">
        <f>IF(AND(Statistik!B57&gt;2010,Statistik!B57&lt;2019),1,0)</f>
        <v>0</v>
      </c>
      <c r="G32" s="122">
        <f>IF(AND(Statistik!B57&gt;2005,Statistik!B57&lt;2011),1,0)</f>
        <v>0</v>
      </c>
      <c r="H32" s="122">
        <f>IF(AND(Statistik!B57&gt;1996,Statistik!B57&lt;2006),1,0)</f>
        <v>0</v>
      </c>
      <c r="I32" s="122">
        <f>E32*Statistik!AC57</f>
        <v>0</v>
      </c>
      <c r="J32" s="122">
        <f>F32*Statistik!AC57</f>
        <v>0</v>
      </c>
      <c r="K32" s="122">
        <f>G32*Statistik!AC57</f>
        <v>0</v>
      </c>
      <c r="L32" s="140">
        <f>H32*Statistik!AC57</f>
        <v>0</v>
      </c>
    </row>
    <row r="33" spans="1:12" x14ac:dyDescent="0.35">
      <c r="A33" s="139">
        <f>IF(Statistik!C58="Kvinna",1,0)</f>
        <v>0</v>
      </c>
      <c r="B33" s="122">
        <f>IF(Statistik!C58="Man",1,0)</f>
        <v>0</v>
      </c>
      <c r="C33" s="122">
        <f>A33*Statistik!AC58</f>
        <v>0</v>
      </c>
      <c r="D33" s="122">
        <f>B33*Statistik!AC58</f>
        <v>0</v>
      </c>
      <c r="E33" s="122">
        <f>IF(Statistik!B58&gt;2018,1,0)</f>
        <v>0</v>
      </c>
      <c r="F33" s="122">
        <f>IF(AND(Statistik!B58&gt;2010,Statistik!B58&lt;2019),1,0)</f>
        <v>0</v>
      </c>
      <c r="G33" s="122">
        <f>IF(AND(Statistik!B58&gt;2005,Statistik!B58&lt;2011),1,0)</f>
        <v>0</v>
      </c>
      <c r="H33" s="122">
        <f>IF(AND(Statistik!B58&gt;1996,Statistik!B58&lt;2006),1,0)</f>
        <v>0</v>
      </c>
      <c r="I33" s="122">
        <f>E33*Statistik!AC58</f>
        <v>0</v>
      </c>
      <c r="J33" s="122">
        <f>F33*Statistik!AC58</f>
        <v>0</v>
      </c>
      <c r="K33" s="122">
        <f>G33*Statistik!AC58</f>
        <v>0</v>
      </c>
      <c r="L33" s="140">
        <f>H33*Statistik!AC58</f>
        <v>0</v>
      </c>
    </row>
    <row r="34" spans="1:12" x14ac:dyDescent="0.35">
      <c r="A34" s="139">
        <f>IF(Statistik!C59="Kvinna",1,0)</f>
        <v>0</v>
      </c>
      <c r="B34" s="122">
        <f>IF(Statistik!C59="Man",1,0)</f>
        <v>0</v>
      </c>
      <c r="C34" s="122">
        <f>A34*Statistik!AC59</f>
        <v>0</v>
      </c>
      <c r="D34" s="122">
        <f>B34*Statistik!AC59</f>
        <v>0</v>
      </c>
      <c r="E34" s="122">
        <f>IF(Statistik!B59&gt;2018,1,0)</f>
        <v>0</v>
      </c>
      <c r="F34" s="122">
        <f>IF(AND(Statistik!B59&gt;2010,Statistik!B59&lt;2019),1,0)</f>
        <v>0</v>
      </c>
      <c r="G34" s="122">
        <f>IF(AND(Statistik!B59&gt;2005,Statistik!B59&lt;2011),1,0)</f>
        <v>0</v>
      </c>
      <c r="H34" s="122">
        <f>IF(AND(Statistik!B59&gt;1996,Statistik!B59&lt;2006),1,0)</f>
        <v>0</v>
      </c>
      <c r="I34" s="122">
        <f>E34*Statistik!AC59</f>
        <v>0</v>
      </c>
      <c r="J34" s="122">
        <f>F34*Statistik!AC59</f>
        <v>0</v>
      </c>
      <c r="K34" s="122">
        <f>G34*Statistik!AC59</f>
        <v>0</v>
      </c>
      <c r="L34" s="140">
        <f>H34*Statistik!AC59</f>
        <v>0</v>
      </c>
    </row>
    <row r="35" spans="1:12" x14ac:dyDescent="0.35">
      <c r="A35" s="139">
        <f>IF(Statistik!C60="Kvinna",1,0)</f>
        <v>0</v>
      </c>
      <c r="B35" s="122">
        <f>IF(Statistik!C60="Man",1,0)</f>
        <v>0</v>
      </c>
      <c r="C35" s="122">
        <f>A35*Statistik!AC60</f>
        <v>0</v>
      </c>
      <c r="D35" s="122">
        <f>B35*Statistik!AC60</f>
        <v>0</v>
      </c>
      <c r="E35" s="122">
        <f>IF(Statistik!B60&gt;2018,1,0)</f>
        <v>0</v>
      </c>
      <c r="F35" s="122">
        <f>IF(AND(Statistik!B60&gt;2010,Statistik!B60&lt;2019),1,0)</f>
        <v>0</v>
      </c>
      <c r="G35" s="122">
        <f>IF(AND(Statistik!B60&gt;2005,Statistik!B60&lt;2011),1,0)</f>
        <v>0</v>
      </c>
      <c r="H35" s="122">
        <f>IF(AND(Statistik!B60&gt;1996,Statistik!B60&lt;2006),1,0)</f>
        <v>0</v>
      </c>
      <c r="I35" s="122">
        <f>E35*Statistik!AC60</f>
        <v>0</v>
      </c>
      <c r="J35" s="122">
        <f>F35*Statistik!AC60</f>
        <v>0</v>
      </c>
      <c r="K35" s="122">
        <f>G35*Statistik!AC60</f>
        <v>0</v>
      </c>
      <c r="L35" s="140">
        <f>H35*Statistik!AC60</f>
        <v>0</v>
      </c>
    </row>
    <row r="36" spans="1:12" x14ac:dyDescent="0.35">
      <c r="A36" s="139">
        <f>IF(Statistik!C61="Kvinna",1,0)</f>
        <v>0</v>
      </c>
      <c r="B36" s="122">
        <f>IF(Statistik!C61="Man",1,0)</f>
        <v>0</v>
      </c>
      <c r="C36" s="122">
        <f>A36*Statistik!AC61</f>
        <v>0</v>
      </c>
      <c r="D36" s="122">
        <f>B36*Statistik!AC61</f>
        <v>0</v>
      </c>
      <c r="E36" s="122">
        <f>IF(Statistik!B61&gt;2018,1,0)</f>
        <v>0</v>
      </c>
      <c r="F36" s="122">
        <f>IF(AND(Statistik!B61&gt;2010,Statistik!B61&lt;2019),1,0)</f>
        <v>0</v>
      </c>
      <c r="G36" s="122">
        <f>IF(AND(Statistik!B61&gt;2005,Statistik!B61&lt;2011),1,0)</f>
        <v>0</v>
      </c>
      <c r="H36" s="122">
        <f>IF(AND(Statistik!B61&gt;1996,Statistik!B61&lt;2006),1,0)</f>
        <v>0</v>
      </c>
      <c r="I36" s="122">
        <f>E36*Statistik!AC61</f>
        <v>0</v>
      </c>
      <c r="J36" s="122">
        <f>F36*Statistik!AC61</f>
        <v>0</v>
      </c>
      <c r="K36" s="122">
        <f>G36*Statistik!AC61</f>
        <v>0</v>
      </c>
      <c r="L36" s="140">
        <f>H36*Statistik!AC61</f>
        <v>0</v>
      </c>
    </row>
    <row r="37" spans="1:12" x14ac:dyDescent="0.35">
      <c r="A37" s="139">
        <f>IF(Statistik!C62="Kvinna",1,0)</f>
        <v>0</v>
      </c>
      <c r="B37" s="122">
        <f>IF(Statistik!C62="Man",1,0)</f>
        <v>0</v>
      </c>
      <c r="C37" s="122">
        <f>A37*Statistik!AC62</f>
        <v>0</v>
      </c>
      <c r="D37" s="122">
        <f>B37*Statistik!AC62</f>
        <v>0</v>
      </c>
      <c r="E37" s="122">
        <f>IF(Statistik!B62&gt;2018,1,0)</f>
        <v>0</v>
      </c>
      <c r="F37" s="122">
        <f>IF(AND(Statistik!B62&gt;2010,Statistik!B62&lt;2019),1,0)</f>
        <v>0</v>
      </c>
      <c r="G37" s="122">
        <f>IF(AND(Statistik!B62&gt;2005,Statistik!B62&lt;2011),1,0)</f>
        <v>0</v>
      </c>
      <c r="H37" s="122">
        <f>IF(AND(Statistik!B62&gt;1996,Statistik!B62&lt;2006),1,0)</f>
        <v>0</v>
      </c>
      <c r="I37" s="122">
        <f>E37*Statistik!AC62</f>
        <v>0</v>
      </c>
      <c r="J37" s="122">
        <f>F37*Statistik!AC62</f>
        <v>0</v>
      </c>
      <c r="K37" s="122">
        <f>G37*Statistik!AC62</f>
        <v>0</v>
      </c>
      <c r="L37" s="140">
        <f>H37*Statistik!AC62</f>
        <v>0</v>
      </c>
    </row>
    <row r="38" spans="1:12" x14ac:dyDescent="0.35">
      <c r="A38" s="139">
        <f>IF(Statistik!C63="Kvinna",1,0)</f>
        <v>0</v>
      </c>
      <c r="B38" s="122">
        <f>IF(Statistik!C63="Man",1,0)</f>
        <v>0</v>
      </c>
      <c r="C38" s="122">
        <f>A38*Statistik!AC63</f>
        <v>0</v>
      </c>
      <c r="D38" s="122">
        <f>B38*Statistik!AC63</f>
        <v>0</v>
      </c>
      <c r="E38" s="122">
        <f>IF(Statistik!B63&gt;2018,1,0)</f>
        <v>0</v>
      </c>
      <c r="F38" s="122">
        <f>IF(AND(Statistik!B63&gt;2010,Statistik!B63&lt;2019),1,0)</f>
        <v>0</v>
      </c>
      <c r="G38" s="122">
        <f>IF(AND(Statistik!B63&gt;2005,Statistik!B63&lt;2011),1,0)</f>
        <v>0</v>
      </c>
      <c r="H38" s="122">
        <f>IF(AND(Statistik!B63&gt;1996,Statistik!B63&lt;2006),1,0)</f>
        <v>0</v>
      </c>
      <c r="I38" s="122">
        <f>E38*Statistik!AC63</f>
        <v>0</v>
      </c>
      <c r="J38" s="122">
        <f>F38*Statistik!AC63</f>
        <v>0</v>
      </c>
      <c r="K38" s="122">
        <f>G38*Statistik!AC63</f>
        <v>0</v>
      </c>
      <c r="L38" s="140">
        <f>H38*Statistik!AC63</f>
        <v>0</v>
      </c>
    </row>
    <row r="39" spans="1:12" x14ac:dyDescent="0.35">
      <c r="A39" s="139">
        <f>IF(Statistik!C64="Kvinna",1,0)</f>
        <v>0</v>
      </c>
      <c r="B39" s="122">
        <f>IF(Statistik!C64="Man",1,0)</f>
        <v>0</v>
      </c>
      <c r="C39" s="122">
        <f>A39*Statistik!AC64</f>
        <v>0</v>
      </c>
      <c r="D39" s="122">
        <f>B39*Statistik!AC64</f>
        <v>0</v>
      </c>
      <c r="E39" s="122">
        <f>IF(Statistik!B64&gt;2018,1,0)</f>
        <v>0</v>
      </c>
      <c r="F39" s="122">
        <f>IF(AND(Statistik!B64&gt;2010,Statistik!B64&lt;2019),1,0)</f>
        <v>0</v>
      </c>
      <c r="G39" s="122">
        <f>IF(AND(Statistik!B64&gt;2005,Statistik!B64&lt;2011),1,0)</f>
        <v>0</v>
      </c>
      <c r="H39" s="122">
        <f>IF(AND(Statistik!B64&gt;1996,Statistik!B64&lt;2006),1,0)</f>
        <v>0</v>
      </c>
      <c r="I39" s="122">
        <f>E39*Statistik!AC64</f>
        <v>0</v>
      </c>
      <c r="J39" s="122">
        <f>F39*Statistik!AC64</f>
        <v>0</v>
      </c>
      <c r="K39" s="122">
        <f>G39*Statistik!AC64</f>
        <v>0</v>
      </c>
      <c r="L39" s="140">
        <f>H39*Statistik!AC64</f>
        <v>0</v>
      </c>
    </row>
    <row r="40" spans="1:12" x14ac:dyDescent="0.35">
      <c r="A40" s="139">
        <f>IF(Statistik!C65="Kvinna",1,0)</f>
        <v>0</v>
      </c>
      <c r="B40" s="122">
        <f>IF(Statistik!C65="Man",1,0)</f>
        <v>0</v>
      </c>
      <c r="C40" s="122">
        <f>A40*Statistik!AC65</f>
        <v>0</v>
      </c>
      <c r="D40" s="122">
        <f>B40*Statistik!AC65</f>
        <v>0</v>
      </c>
      <c r="E40" s="122">
        <f>IF(Statistik!B65&gt;2018,1,0)</f>
        <v>0</v>
      </c>
      <c r="F40" s="122">
        <f>IF(AND(Statistik!B65&gt;2010,Statistik!B65&lt;2019),1,0)</f>
        <v>0</v>
      </c>
      <c r="G40" s="122">
        <f>IF(AND(Statistik!B65&gt;2005,Statistik!B65&lt;2011),1,0)</f>
        <v>0</v>
      </c>
      <c r="H40" s="122">
        <f>IF(AND(Statistik!B65&gt;1996,Statistik!B65&lt;2006),1,0)</f>
        <v>0</v>
      </c>
      <c r="I40" s="122">
        <f>E40*Statistik!AC65</f>
        <v>0</v>
      </c>
      <c r="J40" s="122">
        <f>F40*Statistik!AC65</f>
        <v>0</v>
      </c>
      <c r="K40" s="122">
        <f>G40*Statistik!AC65</f>
        <v>0</v>
      </c>
      <c r="L40" s="140">
        <f>H40*Statistik!AC65</f>
        <v>0</v>
      </c>
    </row>
    <row r="41" spans="1:12" x14ac:dyDescent="0.35">
      <c r="A41" s="139">
        <f>IF(Statistik!C66="Kvinna",1,0)</f>
        <v>0</v>
      </c>
      <c r="B41" s="122">
        <f>IF(Statistik!C66="Man",1,0)</f>
        <v>0</v>
      </c>
      <c r="C41" s="122">
        <f>A41*Statistik!AC66</f>
        <v>0</v>
      </c>
      <c r="D41" s="122">
        <f>B41*Statistik!AC66</f>
        <v>0</v>
      </c>
      <c r="E41" s="122">
        <f>IF(Statistik!B66&gt;2018,1,0)</f>
        <v>0</v>
      </c>
      <c r="F41" s="122">
        <f>IF(AND(Statistik!B66&gt;2010,Statistik!B66&lt;2019),1,0)</f>
        <v>0</v>
      </c>
      <c r="G41" s="122">
        <f>IF(AND(Statistik!B66&gt;2005,Statistik!B66&lt;2011),1,0)</f>
        <v>0</v>
      </c>
      <c r="H41" s="122">
        <f>IF(AND(Statistik!B66&gt;1996,Statistik!B66&lt;2006),1,0)</f>
        <v>0</v>
      </c>
      <c r="I41" s="122">
        <f>E41*Statistik!AC66</f>
        <v>0</v>
      </c>
      <c r="J41" s="122">
        <f>F41*Statistik!AC66</f>
        <v>0</v>
      </c>
      <c r="K41" s="122">
        <f>G41*Statistik!AC66</f>
        <v>0</v>
      </c>
      <c r="L41" s="140">
        <f>H41*Statistik!AC66</f>
        <v>0</v>
      </c>
    </row>
    <row r="42" spans="1:12" x14ac:dyDescent="0.35">
      <c r="A42" s="139">
        <f>IF(Statistik!C67="Kvinna",1,0)</f>
        <v>0</v>
      </c>
      <c r="B42" s="122">
        <f>IF(Statistik!C67="Man",1,0)</f>
        <v>0</v>
      </c>
      <c r="C42" s="122">
        <f>A42*Statistik!AC67</f>
        <v>0</v>
      </c>
      <c r="D42" s="122">
        <f>B42*Statistik!AC67</f>
        <v>0</v>
      </c>
      <c r="E42" s="122">
        <f>IF(Statistik!B67&gt;2018,1,0)</f>
        <v>0</v>
      </c>
      <c r="F42" s="122">
        <f>IF(AND(Statistik!B67&gt;2010,Statistik!B67&lt;2019),1,0)</f>
        <v>0</v>
      </c>
      <c r="G42" s="122">
        <f>IF(AND(Statistik!B67&gt;2005,Statistik!B67&lt;2011),1,0)</f>
        <v>0</v>
      </c>
      <c r="H42" s="122">
        <f>IF(AND(Statistik!B67&gt;1996,Statistik!B67&lt;2006),1,0)</f>
        <v>0</v>
      </c>
      <c r="I42" s="122">
        <f>E42*Statistik!AC67</f>
        <v>0</v>
      </c>
      <c r="J42" s="122">
        <f>F42*Statistik!AC67</f>
        <v>0</v>
      </c>
      <c r="K42" s="122">
        <f>G42*Statistik!AC67</f>
        <v>0</v>
      </c>
      <c r="L42" s="140">
        <f>H42*Statistik!AC67</f>
        <v>0</v>
      </c>
    </row>
    <row r="43" spans="1:12" x14ac:dyDescent="0.35">
      <c r="A43" s="139">
        <f>IF(Statistik!C68="Kvinna",1,0)</f>
        <v>0</v>
      </c>
      <c r="B43" s="122">
        <f>IF(Statistik!C68="Man",1,0)</f>
        <v>0</v>
      </c>
      <c r="C43" s="122">
        <f>A43*Statistik!AC68</f>
        <v>0</v>
      </c>
      <c r="D43" s="122">
        <f>B43*Statistik!AC68</f>
        <v>0</v>
      </c>
      <c r="E43" s="122">
        <f>IF(Statistik!B68&gt;2018,1,0)</f>
        <v>0</v>
      </c>
      <c r="F43" s="122">
        <f>IF(AND(Statistik!B68&gt;2010,Statistik!B68&lt;2019),1,0)</f>
        <v>0</v>
      </c>
      <c r="G43" s="122">
        <f>IF(AND(Statistik!B68&gt;2005,Statistik!B68&lt;2011),1,0)</f>
        <v>0</v>
      </c>
      <c r="H43" s="122">
        <f>IF(AND(Statistik!B68&gt;1996,Statistik!B68&lt;2006),1,0)</f>
        <v>0</v>
      </c>
      <c r="I43" s="122">
        <f>E43*Statistik!AC68</f>
        <v>0</v>
      </c>
      <c r="J43" s="122">
        <f>F43*Statistik!AC68</f>
        <v>0</v>
      </c>
      <c r="K43" s="122">
        <f>G43*Statistik!AC68</f>
        <v>0</v>
      </c>
      <c r="L43" s="140">
        <f>H43*Statistik!AC68</f>
        <v>0</v>
      </c>
    </row>
    <row r="44" spans="1:12" x14ac:dyDescent="0.35">
      <c r="A44" s="139">
        <f>IF(Statistik!C69="Kvinna",1,0)</f>
        <v>0</v>
      </c>
      <c r="B44" s="122">
        <f>IF(Statistik!C69="Man",1,0)</f>
        <v>0</v>
      </c>
      <c r="C44" s="122">
        <f>A44*Statistik!AC69</f>
        <v>0</v>
      </c>
      <c r="D44" s="122">
        <f>B44*Statistik!AC69</f>
        <v>0</v>
      </c>
      <c r="E44" s="122">
        <f>IF(Statistik!B69&gt;2018,1,0)</f>
        <v>0</v>
      </c>
      <c r="F44" s="122">
        <f>IF(AND(Statistik!B69&gt;2010,Statistik!B69&lt;2019),1,0)</f>
        <v>0</v>
      </c>
      <c r="G44" s="122">
        <f>IF(AND(Statistik!B69&gt;2005,Statistik!B69&lt;2011),1,0)</f>
        <v>0</v>
      </c>
      <c r="H44" s="122">
        <f>IF(AND(Statistik!B69&gt;1996,Statistik!B69&lt;2006),1,0)</f>
        <v>0</v>
      </c>
      <c r="I44" s="122">
        <f>E44*Statistik!AC69</f>
        <v>0</v>
      </c>
      <c r="J44" s="122">
        <f>F44*Statistik!AC69</f>
        <v>0</v>
      </c>
      <c r="K44" s="122">
        <f>G44*Statistik!AC69</f>
        <v>0</v>
      </c>
      <c r="L44" s="140">
        <f>H44*Statistik!AC69</f>
        <v>0</v>
      </c>
    </row>
    <row r="45" spans="1:12" x14ac:dyDescent="0.35">
      <c r="A45" s="139">
        <f>IF(Statistik!C70="Kvinna",1,0)</f>
        <v>0</v>
      </c>
      <c r="B45" s="122">
        <f>IF(Statistik!C70="Man",1,0)</f>
        <v>0</v>
      </c>
      <c r="C45" s="122">
        <f>A45*Statistik!AC70</f>
        <v>0</v>
      </c>
      <c r="D45" s="122">
        <f>B45*Statistik!AC70</f>
        <v>0</v>
      </c>
      <c r="E45" s="122">
        <f>IF(Statistik!B70&gt;2018,1,0)</f>
        <v>0</v>
      </c>
      <c r="F45" s="122">
        <f>IF(AND(Statistik!B70&gt;2010,Statistik!B70&lt;2019),1,0)</f>
        <v>0</v>
      </c>
      <c r="G45" s="122">
        <f>IF(AND(Statistik!B70&gt;2005,Statistik!B70&lt;2011),1,0)</f>
        <v>0</v>
      </c>
      <c r="H45" s="122">
        <f>IF(AND(Statistik!B70&gt;1996,Statistik!B70&lt;2006),1,0)</f>
        <v>0</v>
      </c>
      <c r="I45" s="122">
        <f>E45*Statistik!AC70</f>
        <v>0</v>
      </c>
      <c r="J45" s="122">
        <f>F45*Statistik!AC70</f>
        <v>0</v>
      </c>
      <c r="K45" s="122">
        <f>G45*Statistik!AC70</f>
        <v>0</v>
      </c>
      <c r="L45" s="140">
        <f>H45*Statistik!AC70</f>
        <v>0</v>
      </c>
    </row>
    <row r="46" spans="1:12" x14ac:dyDescent="0.35">
      <c r="A46" s="139">
        <f>IF(Statistik!C71="Kvinna",1,0)</f>
        <v>0</v>
      </c>
      <c r="B46" s="122">
        <f>IF(Statistik!C71="Man",1,0)</f>
        <v>0</v>
      </c>
      <c r="C46" s="122">
        <f>A46*Statistik!AC71</f>
        <v>0</v>
      </c>
      <c r="D46" s="122">
        <f>B46*Statistik!AC71</f>
        <v>0</v>
      </c>
      <c r="E46" s="122">
        <f>IF(Statistik!B71&gt;2018,1,0)</f>
        <v>0</v>
      </c>
      <c r="F46" s="122">
        <f>IF(AND(Statistik!B71&gt;2010,Statistik!B71&lt;2019),1,0)</f>
        <v>0</v>
      </c>
      <c r="G46" s="122">
        <f>IF(AND(Statistik!B71&gt;2005,Statistik!B71&lt;2011),1,0)</f>
        <v>0</v>
      </c>
      <c r="H46" s="122">
        <f>IF(AND(Statistik!B71&gt;1996,Statistik!B71&lt;2006),1,0)</f>
        <v>0</v>
      </c>
      <c r="I46" s="122">
        <f>E46*Statistik!AC71</f>
        <v>0</v>
      </c>
      <c r="J46" s="122">
        <f>F46*Statistik!AC71</f>
        <v>0</v>
      </c>
      <c r="K46" s="122">
        <f>G46*Statistik!AC71</f>
        <v>0</v>
      </c>
      <c r="L46" s="140">
        <f>H46*Statistik!AC71</f>
        <v>0</v>
      </c>
    </row>
    <row r="47" spans="1:12" x14ac:dyDescent="0.35">
      <c r="A47" s="139">
        <f>IF(Statistik!C72="Kvinna",1,0)</f>
        <v>0</v>
      </c>
      <c r="B47" s="122">
        <f>IF(Statistik!C72="Man",1,0)</f>
        <v>0</v>
      </c>
      <c r="C47" s="122">
        <f>A47*Statistik!AC72</f>
        <v>0</v>
      </c>
      <c r="D47" s="122">
        <f>B47*Statistik!AC72</f>
        <v>0</v>
      </c>
      <c r="E47" s="122">
        <f>IF(Statistik!B72&gt;2018,1,0)</f>
        <v>0</v>
      </c>
      <c r="F47" s="122">
        <f>IF(AND(Statistik!B72&gt;2010,Statistik!B72&lt;2019),1,0)</f>
        <v>0</v>
      </c>
      <c r="G47" s="122">
        <f>IF(AND(Statistik!B72&gt;2005,Statistik!B72&lt;2011),1,0)</f>
        <v>0</v>
      </c>
      <c r="H47" s="122">
        <f>IF(AND(Statistik!B72&gt;1996,Statistik!B72&lt;2006),1,0)</f>
        <v>0</v>
      </c>
      <c r="I47" s="122">
        <f>E47*Statistik!AC72</f>
        <v>0</v>
      </c>
      <c r="J47" s="122">
        <f>F47*Statistik!AC72</f>
        <v>0</v>
      </c>
      <c r="K47" s="122">
        <f>G47*Statistik!AC72</f>
        <v>0</v>
      </c>
      <c r="L47" s="140">
        <f>H47*Statistik!AC72</f>
        <v>0</v>
      </c>
    </row>
    <row r="48" spans="1:12" x14ac:dyDescent="0.35">
      <c r="A48" s="139">
        <f>IF(Statistik!C73="Kvinna",1,0)</f>
        <v>0</v>
      </c>
      <c r="B48" s="122">
        <f>IF(Statistik!C73="Man",1,0)</f>
        <v>0</v>
      </c>
      <c r="C48" s="122">
        <f>A48*Statistik!AC73</f>
        <v>0</v>
      </c>
      <c r="D48" s="122">
        <f>B48*Statistik!AC73</f>
        <v>0</v>
      </c>
      <c r="E48" s="122">
        <f>IF(Statistik!B73&gt;2018,1,0)</f>
        <v>0</v>
      </c>
      <c r="F48" s="122">
        <f>IF(AND(Statistik!B73&gt;2010,Statistik!B73&lt;2019),1,0)</f>
        <v>0</v>
      </c>
      <c r="G48" s="122">
        <f>IF(AND(Statistik!B73&gt;2005,Statistik!B73&lt;2011),1,0)</f>
        <v>0</v>
      </c>
      <c r="H48" s="122">
        <f>IF(AND(Statistik!B73&gt;1996,Statistik!B73&lt;2006),1,0)</f>
        <v>0</v>
      </c>
      <c r="I48" s="122">
        <f>E48*Statistik!AC73</f>
        <v>0</v>
      </c>
      <c r="J48" s="122">
        <f>F48*Statistik!AC73</f>
        <v>0</v>
      </c>
      <c r="K48" s="122">
        <f>G48*Statistik!AC73</f>
        <v>0</v>
      </c>
      <c r="L48" s="140">
        <f>H48*Statistik!AC73</f>
        <v>0</v>
      </c>
    </row>
    <row r="49" spans="1:12" x14ac:dyDescent="0.35">
      <c r="A49" s="139">
        <f>IF(Statistik!C74="Kvinna",1,0)</f>
        <v>0</v>
      </c>
      <c r="B49" s="122">
        <f>IF(Statistik!C74="Man",1,0)</f>
        <v>0</v>
      </c>
      <c r="C49" s="122">
        <f>A49*Statistik!AC74</f>
        <v>0</v>
      </c>
      <c r="D49" s="122">
        <f>B49*Statistik!AC74</f>
        <v>0</v>
      </c>
      <c r="E49" s="122">
        <f>IF(Statistik!B74&gt;2018,1,0)</f>
        <v>0</v>
      </c>
      <c r="F49" s="122">
        <f>IF(AND(Statistik!B74&gt;2010,Statistik!B74&lt;2019),1,0)</f>
        <v>0</v>
      </c>
      <c r="G49" s="122">
        <f>IF(AND(Statistik!B74&gt;2005,Statistik!B74&lt;2011),1,0)</f>
        <v>0</v>
      </c>
      <c r="H49" s="122">
        <f>IF(AND(Statistik!B74&gt;1996,Statistik!B74&lt;2006),1,0)</f>
        <v>0</v>
      </c>
      <c r="I49" s="122">
        <f>E49*Statistik!AC74</f>
        <v>0</v>
      </c>
      <c r="J49" s="122">
        <f>F49*Statistik!AC74</f>
        <v>0</v>
      </c>
      <c r="K49" s="122">
        <f>G49*Statistik!AC74</f>
        <v>0</v>
      </c>
      <c r="L49" s="140">
        <f>H49*Statistik!AC74</f>
        <v>0</v>
      </c>
    </row>
    <row r="50" spans="1:12" x14ac:dyDescent="0.35">
      <c r="A50" s="139">
        <f>IF(Statistik!C75="Kvinna",1,0)</f>
        <v>0</v>
      </c>
      <c r="B50" s="122">
        <f>IF(Statistik!C75="Man",1,0)</f>
        <v>0</v>
      </c>
      <c r="C50" s="122">
        <f>A50*Statistik!AC75</f>
        <v>0</v>
      </c>
      <c r="D50" s="122">
        <f>B50*Statistik!AC75</f>
        <v>0</v>
      </c>
      <c r="E50" s="122">
        <f>IF(Statistik!B75&gt;2018,1,0)</f>
        <v>0</v>
      </c>
      <c r="F50" s="122">
        <f>IF(AND(Statistik!B75&gt;2010,Statistik!B75&lt;2019),1,0)</f>
        <v>0</v>
      </c>
      <c r="G50" s="122">
        <f>IF(AND(Statistik!B75&gt;2005,Statistik!B75&lt;2011),1,0)</f>
        <v>0</v>
      </c>
      <c r="H50" s="122">
        <f>IF(AND(Statistik!B75&gt;1996,Statistik!B75&lt;2006),1,0)</f>
        <v>0</v>
      </c>
      <c r="I50" s="122">
        <f>E50*Statistik!AC75</f>
        <v>0</v>
      </c>
      <c r="J50" s="122">
        <f>F50*Statistik!AC75</f>
        <v>0</v>
      </c>
      <c r="K50" s="122">
        <f>G50*Statistik!AC75</f>
        <v>0</v>
      </c>
      <c r="L50" s="140">
        <f>H50*Statistik!AC75</f>
        <v>0</v>
      </c>
    </row>
    <row r="51" spans="1:12" x14ac:dyDescent="0.35">
      <c r="A51" s="139">
        <f>IF(Statistik!C76="Kvinna",1,0)</f>
        <v>0</v>
      </c>
      <c r="B51" s="122">
        <f>IF(Statistik!C76="Man",1,0)</f>
        <v>0</v>
      </c>
      <c r="C51" s="122">
        <f>A51*Statistik!AC76</f>
        <v>0</v>
      </c>
      <c r="D51" s="122">
        <f>B51*Statistik!AC76</f>
        <v>0</v>
      </c>
      <c r="E51" s="122">
        <f>IF(Statistik!B76&gt;2018,1,0)</f>
        <v>0</v>
      </c>
      <c r="F51" s="122">
        <f>IF(AND(Statistik!B76&gt;2010,Statistik!B76&lt;2019),1,0)</f>
        <v>0</v>
      </c>
      <c r="G51" s="122">
        <f>IF(AND(Statistik!B76&gt;2005,Statistik!B76&lt;2011),1,0)</f>
        <v>0</v>
      </c>
      <c r="H51" s="122">
        <f>IF(AND(Statistik!B76&gt;1996,Statistik!B76&lt;2006),1,0)</f>
        <v>0</v>
      </c>
      <c r="I51" s="122">
        <f>E51*Statistik!AC76</f>
        <v>0</v>
      </c>
      <c r="J51" s="122">
        <f>F51*Statistik!AC76</f>
        <v>0</v>
      </c>
      <c r="K51" s="122">
        <f>G51*Statistik!AC76</f>
        <v>0</v>
      </c>
      <c r="L51" s="140">
        <f>H51*Statistik!AC76</f>
        <v>0</v>
      </c>
    </row>
    <row r="52" spans="1:12" x14ac:dyDescent="0.35">
      <c r="A52" s="139">
        <f>IF(Statistik!C77="Kvinna",1,0)</f>
        <v>0</v>
      </c>
      <c r="B52" s="122">
        <f>IF(Statistik!C77="Man",1,0)</f>
        <v>0</v>
      </c>
      <c r="C52" s="122">
        <f>A52*Statistik!AC77</f>
        <v>0</v>
      </c>
      <c r="D52" s="122">
        <f>B52*Statistik!AC77</f>
        <v>0</v>
      </c>
      <c r="E52" s="122">
        <f>IF(Statistik!B77&gt;2018,1,0)</f>
        <v>0</v>
      </c>
      <c r="F52" s="122">
        <f>IF(AND(Statistik!B77&gt;2010,Statistik!B77&lt;2019),1,0)</f>
        <v>0</v>
      </c>
      <c r="G52" s="122">
        <f>IF(AND(Statistik!B77&gt;2005,Statistik!B77&lt;2011),1,0)</f>
        <v>0</v>
      </c>
      <c r="H52" s="122">
        <f>IF(AND(Statistik!B77&gt;1996,Statistik!B77&lt;2006),1,0)</f>
        <v>0</v>
      </c>
      <c r="I52" s="122">
        <f>E52*Statistik!AC77</f>
        <v>0</v>
      </c>
      <c r="J52" s="122">
        <f>F52*Statistik!AC77</f>
        <v>0</v>
      </c>
      <c r="K52" s="122">
        <f>G52*Statistik!AC77</f>
        <v>0</v>
      </c>
      <c r="L52" s="140">
        <f>H52*Statistik!AC77</f>
        <v>0</v>
      </c>
    </row>
    <row r="53" spans="1:12" x14ac:dyDescent="0.35">
      <c r="A53" s="139">
        <f>IF(Statistik!C78="Kvinna",1,0)</f>
        <v>0</v>
      </c>
      <c r="B53" s="122">
        <f>IF(Statistik!C78="Man",1,0)</f>
        <v>0</v>
      </c>
      <c r="C53" s="122">
        <f>A53*Statistik!AC78</f>
        <v>0</v>
      </c>
      <c r="D53" s="122">
        <f>B53*Statistik!AC78</f>
        <v>0</v>
      </c>
      <c r="E53" s="122">
        <f>IF(Statistik!B78&gt;2018,1,0)</f>
        <v>0</v>
      </c>
      <c r="F53" s="122">
        <f>IF(AND(Statistik!B78&gt;2010,Statistik!B78&lt;2019),1,0)</f>
        <v>0</v>
      </c>
      <c r="G53" s="122">
        <f>IF(AND(Statistik!B78&gt;2005,Statistik!B78&lt;2011),1,0)</f>
        <v>0</v>
      </c>
      <c r="H53" s="122">
        <f>IF(AND(Statistik!B78&gt;1996,Statistik!B78&lt;2006),1,0)</f>
        <v>0</v>
      </c>
      <c r="I53" s="122">
        <f>E53*Statistik!AC78</f>
        <v>0</v>
      </c>
      <c r="J53" s="122">
        <f>F53*Statistik!AC78</f>
        <v>0</v>
      </c>
      <c r="K53" s="122">
        <f>G53*Statistik!AC78</f>
        <v>0</v>
      </c>
      <c r="L53" s="140">
        <f>H53*Statistik!AC78</f>
        <v>0</v>
      </c>
    </row>
    <row r="54" spans="1:12" x14ac:dyDescent="0.35">
      <c r="A54" s="139">
        <f>IF(Statistik!C79="Kvinna",1,0)</f>
        <v>0</v>
      </c>
      <c r="B54" s="122">
        <f>IF(Statistik!C79="Man",1,0)</f>
        <v>0</v>
      </c>
      <c r="C54" s="122">
        <f>A54*Statistik!AC79</f>
        <v>0</v>
      </c>
      <c r="D54" s="122">
        <f>B54*Statistik!AC79</f>
        <v>0</v>
      </c>
      <c r="E54" s="122">
        <f>IF(Statistik!B79&gt;2018,1,0)</f>
        <v>0</v>
      </c>
      <c r="F54" s="122">
        <f>IF(AND(Statistik!B79&gt;2010,Statistik!B79&lt;2019),1,0)</f>
        <v>0</v>
      </c>
      <c r="G54" s="122">
        <f>IF(AND(Statistik!B79&gt;2005,Statistik!B79&lt;2011),1,0)</f>
        <v>0</v>
      </c>
      <c r="H54" s="122">
        <f>IF(AND(Statistik!B79&gt;1996,Statistik!B79&lt;2006),1,0)</f>
        <v>0</v>
      </c>
      <c r="I54" s="122">
        <f>E54*Statistik!AC79</f>
        <v>0</v>
      </c>
      <c r="J54" s="122">
        <f>F54*Statistik!AC79</f>
        <v>0</v>
      </c>
      <c r="K54" s="122">
        <f>G54*Statistik!AC79</f>
        <v>0</v>
      </c>
      <c r="L54" s="140">
        <f>H54*Statistik!AC79</f>
        <v>0</v>
      </c>
    </row>
    <row r="55" spans="1:12" x14ac:dyDescent="0.35">
      <c r="A55" s="139">
        <f>IF(Statistik!C80="Kvinna",1,0)</f>
        <v>0</v>
      </c>
      <c r="B55" s="122">
        <f>IF(Statistik!C80="Man",1,0)</f>
        <v>0</v>
      </c>
      <c r="C55" s="122">
        <f>A55*Statistik!AC80</f>
        <v>0</v>
      </c>
      <c r="D55" s="122">
        <f>B55*Statistik!AC80</f>
        <v>0</v>
      </c>
      <c r="E55" s="122">
        <f>IF(Statistik!B80&gt;2018,1,0)</f>
        <v>0</v>
      </c>
      <c r="F55" s="122">
        <f>IF(AND(Statistik!B80&gt;2010,Statistik!B80&lt;2019),1,0)</f>
        <v>0</v>
      </c>
      <c r="G55" s="122">
        <f>IF(AND(Statistik!B80&gt;2005,Statistik!B80&lt;2011),1,0)</f>
        <v>0</v>
      </c>
      <c r="H55" s="122">
        <f>IF(AND(Statistik!B80&gt;1996,Statistik!B80&lt;2006),1,0)</f>
        <v>0</v>
      </c>
      <c r="I55" s="122">
        <f>E55*Statistik!AC80</f>
        <v>0</v>
      </c>
      <c r="J55" s="122">
        <f>F55*Statistik!AC80</f>
        <v>0</v>
      </c>
      <c r="K55" s="122">
        <f>G55*Statistik!AC80</f>
        <v>0</v>
      </c>
      <c r="L55" s="140">
        <f>H55*Statistik!AC80</f>
        <v>0</v>
      </c>
    </row>
    <row r="56" spans="1:12" x14ac:dyDescent="0.35">
      <c r="A56" s="139">
        <f>IF(Statistik!C81="Kvinna",1,0)</f>
        <v>0</v>
      </c>
      <c r="B56" s="122">
        <f>IF(Statistik!C81="Man",1,0)</f>
        <v>0</v>
      </c>
      <c r="C56" s="122">
        <f>A56*Statistik!AC81</f>
        <v>0</v>
      </c>
      <c r="D56" s="122">
        <f>B56*Statistik!AC81</f>
        <v>0</v>
      </c>
      <c r="E56" s="122">
        <f>IF(Statistik!B81&gt;2018,1,0)</f>
        <v>0</v>
      </c>
      <c r="F56" s="122">
        <f>IF(AND(Statistik!B81&gt;2010,Statistik!B81&lt;2019),1,0)</f>
        <v>0</v>
      </c>
      <c r="G56" s="122">
        <f>IF(AND(Statistik!B81&gt;2005,Statistik!B81&lt;2011),1,0)</f>
        <v>0</v>
      </c>
      <c r="H56" s="122">
        <f>IF(AND(Statistik!B81&gt;1996,Statistik!B81&lt;2006),1,0)</f>
        <v>0</v>
      </c>
      <c r="I56" s="122">
        <f>E56*Statistik!AC81</f>
        <v>0</v>
      </c>
      <c r="J56" s="122">
        <f>F56*Statistik!AC81</f>
        <v>0</v>
      </c>
      <c r="K56" s="122">
        <f>G56*Statistik!AC81</f>
        <v>0</v>
      </c>
      <c r="L56" s="140">
        <f>H56*Statistik!AC81</f>
        <v>0</v>
      </c>
    </row>
    <row r="57" spans="1:12" x14ac:dyDescent="0.35">
      <c r="A57" s="139">
        <f>IF(Statistik!C82="Kvinna",1,0)</f>
        <v>0</v>
      </c>
      <c r="B57" s="122">
        <f>IF(Statistik!C82="Man",1,0)</f>
        <v>0</v>
      </c>
      <c r="C57" s="122">
        <f>A57*Statistik!AC82</f>
        <v>0</v>
      </c>
      <c r="D57" s="122">
        <f>B57*Statistik!AC82</f>
        <v>0</v>
      </c>
      <c r="E57" s="122">
        <f>IF(Statistik!B82&gt;2018,1,0)</f>
        <v>0</v>
      </c>
      <c r="F57" s="122">
        <f>IF(AND(Statistik!B82&gt;2010,Statistik!B82&lt;2019),1,0)</f>
        <v>0</v>
      </c>
      <c r="G57" s="122">
        <f>IF(AND(Statistik!B82&gt;2005,Statistik!B82&lt;2011),1,0)</f>
        <v>0</v>
      </c>
      <c r="H57" s="122">
        <f>IF(AND(Statistik!B82&gt;1996,Statistik!B82&lt;2006),1,0)</f>
        <v>0</v>
      </c>
      <c r="I57" s="122">
        <f>E57*Statistik!AC82</f>
        <v>0</v>
      </c>
      <c r="J57" s="122">
        <f>F57*Statistik!AC82</f>
        <v>0</v>
      </c>
      <c r="K57" s="122">
        <f>G57*Statistik!AC82</f>
        <v>0</v>
      </c>
      <c r="L57" s="140">
        <f>H57*Statistik!AC82</f>
        <v>0</v>
      </c>
    </row>
    <row r="58" spans="1:12" x14ac:dyDescent="0.35">
      <c r="A58" s="139">
        <f>IF(Statistik!C83="Kvinna",1,0)</f>
        <v>0</v>
      </c>
      <c r="B58" s="122">
        <f>IF(Statistik!C83="Man",1,0)</f>
        <v>0</v>
      </c>
      <c r="C58" s="122">
        <f>A58*Statistik!AC83</f>
        <v>0</v>
      </c>
      <c r="D58" s="122">
        <f>B58*Statistik!AC83</f>
        <v>0</v>
      </c>
      <c r="E58" s="122">
        <f>IF(Statistik!B83&gt;2018,1,0)</f>
        <v>0</v>
      </c>
      <c r="F58" s="122">
        <f>IF(AND(Statistik!B83&gt;2010,Statistik!B83&lt;2019),1,0)</f>
        <v>0</v>
      </c>
      <c r="G58" s="122">
        <f>IF(AND(Statistik!B83&gt;2005,Statistik!B83&lt;2011),1,0)</f>
        <v>0</v>
      </c>
      <c r="H58" s="122">
        <f>IF(AND(Statistik!B83&gt;1996,Statistik!B83&lt;2006),1,0)</f>
        <v>0</v>
      </c>
      <c r="I58" s="122">
        <f>E58*Statistik!AC83</f>
        <v>0</v>
      </c>
      <c r="J58" s="122">
        <f>F58*Statistik!AC83</f>
        <v>0</v>
      </c>
      <c r="K58" s="122">
        <f>G58*Statistik!AC83</f>
        <v>0</v>
      </c>
      <c r="L58" s="140">
        <f>H58*Statistik!AC83</f>
        <v>0</v>
      </c>
    </row>
    <row r="59" spans="1:12" x14ac:dyDescent="0.35">
      <c r="A59" s="141">
        <f t="shared" ref="A59:L59" si="0">SUM(A4:A58)</f>
        <v>2</v>
      </c>
      <c r="B59" s="142">
        <f t="shared" si="0"/>
        <v>1</v>
      </c>
      <c r="C59" s="142">
        <f t="shared" si="0"/>
        <v>3</v>
      </c>
      <c r="D59" s="142">
        <f t="shared" si="0"/>
        <v>4</v>
      </c>
      <c r="E59" s="142">
        <f t="shared" si="0"/>
        <v>0</v>
      </c>
      <c r="F59" s="142">
        <f t="shared" si="0"/>
        <v>1</v>
      </c>
      <c r="G59" s="142">
        <f t="shared" si="0"/>
        <v>1</v>
      </c>
      <c r="H59" s="142">
        <f t="shared" si="0"/>
        <v>2</v>
      </c>
      <c r="I59" s="142">
        <f t="shared" si="0"/>
        <v>0</v>
      </c>
      <c r="J59" s="142">
        <f t="shared" si="0"/>
        <v>1</v>
      </c>
      <c r="K59" s="142">
        <f t="shared" si="0"/>
        <v>2</v>
      </c>
      <c r="L59" s="143">
        <f t="shared" si="0"/>
        <v>6</v>
      </c>
    </row>
  </sheetData>
  <sheetProtection algorithmName="SHA-512" hashValue="9aUMSoBAtoXR2jZf2qnpAuCtbxQ+e4eMkejj6Sblstfsrpn3q8Ovcw4AHbRgDG8Rw7emYPQYBpblxBq4Lo8z6g==" saltValue="aZb6NZYd99qnHv1ZKWvV6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Statistik</vt:lpstr>
      <vt:lpstr>Summering</vt:lpstr>
      <vt:lpstr>Formler</vt:lpstr>
    </vt:vector>
  </TitlesOfParts>
  <Company>Knivsta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Burström</dc:creator>
  <cp:lastModifiedBy>Therese Burström</cp:lastModifiedBy>
  <dcterms:created xsi:type="dcterms:W3CDTF">2021-11-12T06:58:09Z</dcterms:created>
  <dcterms:modified xsi:type="dcterms:W3CDTF">2021-12-17T13:57:39Z</dcterms:modified>
</cp:coreProperties>
</file>